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Martha Elena Trujillo\M.j.m\2018\Gestion Administrativa\Pac 2018\"/>
    </mc:Choice>
  </mc:AlternateContent>
  <bookViews>
    <workbookView xWindow="0" yWindow="0" windowWidth="20490" windowHeight="8940" firstSheet="2" activeTab="4"/>
  </bookViews>
  <sheets>
    <sheet name=" Enero 2018" sheetId="1" r:id="rId1"/>
    <sheet name="febrero " sheetId="2" r:id="rId2"/>
    <sheet name="Marzo" sheetId="3" r:id="rId3"/>
    <sheet name="Abril 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 " sheetId="10" r:id="rId10"/>
    <sheet name="Nov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2" l="1"/>
  <c r="J22" i="12"/>
  <c r="H22" i="12"/>
  <c r="N21" i="12"/>
  <c r="U21" i="12" s="1"/>
  <c r="N20" i="12"/>
  <c r="U20" i="12" s="1"/>
  <c r="N19" i="12"/>
  <c r="U19" i="12" s="1"/>
  <c r="N18" i="12"/>
  <c r="U18" i="12" s="1"/>
  <c r="N17" i="12"/>
  <c r="U17" i="12" s="1"/>
  <c r="N16" i="12"/>
  <c r="U16" i="12" s="1"/>
  <c r="N15" i="12"/>
  <c r="U15" i="12" s="1"/>
  <c r="N14" i="12"/>
  <c r="U14" i="12" s="1"/>
  <c r="N13" i="12"/>
  <c r="U13" i="12" s="1"/>
  <c r="U12" i="12"/>
  <c r="N12" i="12"/>
  <c r="N11" i="12"/>
  <c r="U11" i="12" s="1"/>
  <c r="N10" i="12"/>
  <c r="U10" i="12" s="1"/>
  <c r="N9" i="12"/>
  <c r="U9" i="12" s="1"/>
  <c r="N22" i="12" l="1"/>
  <c r="U22" i="12" s="1"/>
  <c r="L23" i="12"/>
  <c r="R22" i="11"/>
  <c r="J22" i="11"/>
  <c r="H22" i="11"/>
  <c r="N21" i="11"/>
  <c r="U21" i="11" s="1"/>
  <c r="N20" i="11"/>
  <c r="U20" i="11" s="1"/>
  <c r="N19" i="11"/>
  <c r="U19" i="11" s="1"/>
  <c r="N18" i="11"/>
  <c r="U18" i="11" s="1"/>
  <c r="N17" i="11"/>
  <c r="U17" i="11" s="1"/>
  <c r="N16" i="11"/>
  <c r="U16" i="11" s="1"/>
  <c r="N15" i="11"/>
  <c r="U15" i="11" s="1"/>
  <c r="N14" i="11"/>
  <c r="U14" i="11" s="1"/>
  <c r="N13" i="11"/>
  <c r="U13" i="11" s="1"/>
  <c r="N12" i="11"/>
  <c r="U12" i="11" s="1"/>
  <c r="N11" i="11"/>
  <c r="U11" i="11" s="1"/>
  <c r="N10" i="11"/>
  <c r="U10" i="11" s="1"/>
  <c r="N9" i="11"/>
  <c r="U9" i="11" s="1"/>
  <c r="N22" i="11" l="1"/>
  <c r="U22" i="11"/>
  <c r="L23" i="11"/>
  <c r="R22" i="10"/>
  <c r="J22" i="10"/>
  <c r="H22" i="10"/>
  <c r="N22" i="10" s="1"/>
  <c r="N21" i="10"/>
  <c r="U21" i="10" s="1"/>
  <c r="N20" i="10"/>
  <c r="U20" i="10" s="1"/>
  <c r="N19" i="10"/>
  <c r="U19" i="10" s="1"/>
  <c r="N18" i="10"/>
  <c r="U18" i="10" s="1"/>
  <c r="N17" i="10"/>
  <c r="U17" i="10" s="1"/>
  <c r="N16" i="10"/>
  <c r="U16" i="10" s="1"/>
  <c r="N15" i="10"/>
  <c r="U15" i="10" s="1"/>
  <c r="N14" i="10"/>
  <c r="U14" i="10" s="1"/>
  <c r="N13" i="10"/>
  <c r="U13" i="10" s="1"/>
  <c r="N12" i="10"/>
  <c r="U12" i="10" s="1"/>
  <c r="N11" i="10"/>
  <c r="U11" i="10" s="1"/>
  <c r="N10" i="10"/>
  <c r="U10" i="10" s="1"/>
  <c r="N9" i="10"/>
  <c r="U9" i="10" s="1"/>
  <c r="R22" i="9"/>
  <c r="J22" i="9"/>
  <c r="H22" i="9"/>
  <c r="L23" i="9" s="1"/>
  <c r="N21" i="9"/>
  <c r="U21" i="9" s="1"/>
  <c r="N20" i="9"/>
  <c r="U20" i="9" s="1"/>
  <c r="N19" i="9"/>
  <c r="U19" i="9" s="1"/>
  <c r="N18" i="9"/>
  <c r="U18" i="9" s="1"/>
  <c r="N17" i="9"/>
  <c r="U17" i="9" s="1"/>
  <c r="N16" i="9"/>
  <c r="U16" i="9" s="1"/>
  <c r="N15" i="9"/>
  <c r="U15" i="9" s="1"/>
  <c r="N14" i="9"/>
  <c r="U14" i="9" s="1"/>
  <c r="N13" i="9"/>
  <c r="U13" i="9" s="1"/>
  <c r="N12" i="9"/>
  <c r="U12" i="9" s="1"/>
  <c r="N11" i="9"/>
  <c r="U11" i="9" s="1"/>
  <c r="N10" i="9"/>
  <c r="U10" i="9" s="1"/>
  <c r="N9" i="9"/>
  <c r="U9" i="9" s="1"/>
  <c r="U22" i="10" l="1"/>
  <c r="L23" i="10"/>
  <c r="N22" i="9"/>
  <c r="U22" i="9" s="1"/>
  <c r="R22" i="8"/>
  <c r="H22" i="8"/>
  <c r="J22" i="8"/>
  <c r="N21" i="8"/>
  <c r="U21" i="8" s="1"/>
  <c r="N20" i="8"/>
  <c r="U20" i="8" s="1"/>
  <c r="N19" i="8"/>
  <c r="U19" i="8" s="1"/>
  <c r="N18" i="8"/>
  <c r="U18" i="8" s="1"/>
  <c r="N17" i="8"/>
  <c r="U17" i="8" s="1"/>
  <c r="N16" i="8"/>
  <c r="U16" i="8" s="1"/>
  <c r="N15" i="8"/>
  <c r="U15" i="8" s="1"/>
  <c r="N14" i="8"/>
  <c r="U14" i="8" s="1"/>
  <c r="N13" i="8"/>
  <c r="U13" i="8" s="1"/>
  <c r="N12" i="8"/>
  <c r="U12" i="8" s="1"/>
  <c r="N11" i="8"/>
  <c r="U11" i="8" s="1"/>
  <c r="N10" i="8"/>
  <c r="U10" i="8" s="1"/>
  <c r="N9" i="8"/>
  <c r="U9" i="8" s="1"/>
  <c r="L23" i="8" l="1"/>
  <c r="N22" i="8"/>
  <c r="U22" i="8" s="1"/>
  <c r="R22" i="7"/>
  <c r="J22" i="7"/>
  <c r="H22" i="7"/>
  <c r="N21" i="7"/>
  <c r="U21" i="7" s="1"/>
  <c r="N20" i="7"/>
  <c r="U20" i="7" s="1"/>
  <c r="N19" i="7"/>
  <c r="U19" i="7" s="1"/>
  <c r="N18" i="7"/>
  <c r="U18" i="7" s="1"/>
  <c r="N17" i="7"/>
  <c r="U17" i="7" s="1"/>
  <c r="N16" i="7"/>
  <c r="U16" i="7" s="1"/>
  <c r="N15" i="7"/>
  <c r="U15" i="7" s="1"/>
  <c r="N14" i="7"/>
  <c r="U14" i="7" s="1"/>
  <c r="N13" i="7"/>
  <c r="U13" i="7" s="1"/>
  <c r="N12" i="7"/>
  <c r="U12" i="7" s="1"/>
  <c r="N11" i="7"/>
  <c r="U11" i="7" s="1"/>
  <c r="N10" i="7"/>
  <c r="U10" i="7" s="1"/>
  <c r="N9" i="7"/>
  <c r="U9" i="7" s="1"/>
  <c r="U22" i="7" l="1"/>
  <c r="L23" i="7"/>
  <c r="N22" i="7"/>
  <c r="R22" i="6"/>
  <c r="L22" i="5"/>
  <c r="U12" i="5"/>
  <c r="U16" i="5"/>
  <c r="U20" i="5"/>
  <c r="J22" i="6"/>
  <c r="H22" i="6"/>
  <c r="L23" i="6" s="1"/>
  <c r="N21" i="6"/>
  <c r="U21" i="6" s="1"/>
  <c r="N20" i="6"/>
  <c r="U20" i="6" s="1"/>
  <c r="N19" i="6"/>
  <c r="U19" i="6" s="1"/>
  <c r="N18" i="6"/>
  <c r="U18" i="6" s="1"/>
  <c r="N17" i="6"/>
  <c r="U17" i="6" s="1"/>
  <c r="N16" i="6"/>
  <c r="U16" i="6" s="1"/>
  <c r="N15" i="6"/>
  <c r="U15" i="6" s="1"/>
  <c r="N14" i="6"/>
  <c r="U14" i="6" s="1"/>
  <c r="N13" i="6"/>
  <c r="U13" i="6" s="1"/>
  <c r="N12" i="6"/>
  <c r="U12" i="6" s="1"/>
  <c r="N11" i="6"/>
  <c r="U11" i="6" s="1"/>
  <c r="N10" i="6"/>
  <c r="U10" i="6" s="1"/>
  <c r="N9" i="6"/>
  <c r="U9" i="6" s="1"/>
  <c r="R22" i="5"/>
  <c r="H22" i="5"/>
  <c r="J22" i="5"/>
  <c r="N21" i="5"/>
  <c r="U21" i="5" s="1"/>
  <c r="N20" i="5"/>
  <c r="N19" i="5"/>
  <c r="U19" i="5" s="1"/>
  <c r="N18" i="5"/>
  <c r="U18" i="5" s="1"/>
  <c r="N17" i="5"/>
  <c r="U17" i="5" s="1"/>
  <c r="N16" i="5"/>
  <c r="N15" i="5"/>
  <c r="U15" i="5" s="1"/>
  <c r="N14" i="5"/>
  <c r="U14" i="5" s="1"/>
  <c r="N13" i="5"/>
  <c r="U13" i="5" s="1"/>
  <c r="N12" i="5"/>
  <c r="N11" i="5"/>
  <c r="U11" i="5" s="1"/>
  <c r="N10" i="5"/>
  <c r="U10" i="5" s="1"/>
  <c r="U9" i="5"/>
  <c r="N9" i="5"/>
  <c r="L23" i="5" l="1"/>
  <c r="N22" i="6"/>
  <c r="U22" i="6" s="1"/>
  <c r="N22" i="5"/>
  <c r="U22" i="5" s="1"/>
  <c r="H22" i="4"/>
  <c r="R22" i="4"/>
  <c r="J22" i="4"/>
  <c r="N21" i="4"/>
  <c r="U21" i="4" s="1"/>
  <c r="N20" i="4"/>
  <c r="U20" i="4" s="1"/>
  <c r="N19" i="4"/>
  <c r="U19" i="4" s="1"/>
  <c r="N18" i="4"/>
  <c r="U18" i="4" s="1"/>
  <c r="N17" i="4"/>
  <c r="U17" i="4" s="1"/>
  <c r="N16" i="4"/>
  <c r="U16" i="4" s="1"/>
  <c r="N15" i="4"/>
  <c r="U15" i="4" s="1"/>
  <c r="N14" i="4"/>
  <c r="U14" i="4" s="1"/>
  <c r="N13" i="4"/>
  <c r="U13" i="4" s="1"/>
  <c r="N12" i="4"/>
  <c r="U12" i="4" s="1"/>
  <c r="N11" i="4"/>
  <c r="U11" i="4" s="1"/>
  <c r="N10" i="4"/>
  <c r="U10" i="4" s="1"/>
  <c r="N9" i="4"/>
  <c r="U9" i="4" s="1"/>
  <c r="U22" i="4" s="1"/>
  <c r="L23" i="4" l="1"/>
  <c r="N22" i="4"/>
  <c r="R22" i="3"/>
  <c r="M29" i="3" l="1"/>
  <c r="J22" i="3"/>
  <c r="H22" i="3"/>
  <c r="N21" i="3"/>
  <c r="U21" i="3" s="1"/>
  <c r="N20" i="3"/>
  <c r="U20" i="3" s="1"/>
  <c r="N19" i="3"/>
  <c r="U19" i="3" s="1"/>
  <c r="N18" i="3"/>
  <c r="U18" i="3" s="1"/>
  <c r="N17" i="3"/>
  <c r="U17" i="3" s="1"/>
  <c r="N16" i="3"/>
  <c r="U16" i="3" s="1"/>
  <c r="N15" i="3"/>
  <c r="U15" i="3" s="1"/>
  <c r="N14" i="3"/>
  <c r="U14" i="3" s="1"/>
  <c r="N13" i="3"/>
  <c r="U13" i="3" s="1"/>
  <c r="N12" i="3"/>
  <c r="U12" i="3" s="1"/>
  <c r="N11" i="3"/>
  <c r="U11" i="3" s="1"/>
  <c r="N10" i="3"/>
  <c r="U10" i="3" s="1"/>
  <c r="N9" i="3"/>
  <c r="U9" i="3" s="1"/>
  <c r="N22" i="3" l="1"/>
  <c r="U22" i="3"/>
  <c r="L23" i="3"/>
  <c r="R22" i="2"/>
  <c r="J22" i="2" l="1"/>
  <c r="H22" i="2"/>
  <c r="N21" i="2"/>
  <c r="U21" i="2" s="1"/>
  <c r="N20" i="2"/>
  <c r="U20" i="2" s="1"/>
  <c r="N19" i="2"/>
  <c r="U19" i="2" s="1"/>
  <c r="N18" i="2"/>
  <c r="U18" i="2" s="1"/>
  <c r="N17" i="2"/>
  <c r="U17" i="2" s="1"/>
  <c r="N16" i="2"/>
  <c r="U16" i="2" s="1"/>
  <c r="N15" i="2"/>
  <c r="U15" i="2" s="1"/>
  <c r="N14" i="2"/>
  <c r="U14" i="2" s="1"/>
  <c r="N13" i="2"/>
  <c r="U13" i="2" s="1"/>
  <c r="N12" i="2"/>
  <c r="U12" i="2" s="1"/>
  <c r="N11" i="2"/>
  <c r="U11" i="2" s="1"/>
  <c r="N10" i="2"/>
  <c r="U10" i="2" s="1"/>
  <c r="N9" i="2"/>
  <c r="U9" i="2" s="1"/>
  <c r="J22" i="1"/>
  <c r="N22" i="2" l="1"/>
  <c r="L23" i="2"/>
  <c r="U22" i="2"/>
  <c r="N13" i="1"/>
  <c r="U13" i="1" s="1"/>
  <c r="R22" i="1" l="1"/>
  <c r="H22" i="1"/>
  <c r="N21" i="1"/>
  <c r="U21" i="1" s="1"/>
  <c r="N20" i="1"/>
  <c r="U20" i="1" s="1"/>
  <c r="N19" i="1"/>
  <c r="U19" i="1" s="1"/>
  <c r="N18" i="1"/>
  <c r="U18" i="1" s="1"/>
  <c r="N17" i="1"/>
  <c r="U17" i="1" s="1"/>
  <c r="N16" i="1"/>
  <c r="U16" i="1" s="1"/>
  <c r="N15" i="1"/>
  <c r="U15" i="1" s="1"/>
  <c r="N14" i="1"/>
  <c r="U14" i="1" s="1"/>
  <c r="N12" i="1"/>
  <c r="U12" i="1" s="1"/>
  <c r="N11" i="1"/>
  <c r="U11" i="1" s="1"/>
  <c r="N10" i="1"/>
  <c r="U10" i="1" s="1"/>
  <c r="N9" i="1"/>
  <c r="U9" i="1" s="1"/>
  <c r="U22" i="1" l="1"/>
  <c r="N22" i="1"/>
  <c r="L23" i="1"/>
</calcChain>
</file>

<file path=xl/sharedStrings.xml><?xml version="1.0" encoding="utf-8"?>
<sst xmlns="http://schemas.openxmlformats.org/spreadsheetml/2006/main" count="553" uniqueCount="57">
  <si>
    <t>INFORME DEL PAC DE INGRESOS</t>
  </si>
  <si>
    <t>VIGENCIA:</t>
  </si>
  <si>
    <t>MES: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</si>
  <si>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</si>
  <si>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</si>
  <si>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</si>
  <si>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</si>
  <si>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</si>
  <si>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</si>
  <si>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</si>
  <si>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</si>
  <si>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</si>
  <si>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</si>
  <si>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</si>
  <si>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</si>
  <si>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</si>
  <si>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</si>
  <si>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</si>
  <si>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</si>
  <si>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</si>
  <si>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</si>
  <si>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</si>
  <si>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</si>
  <si>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</si>
  <si>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</si>
  <si>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40201010201-04</t>
  </si>
  <si>
    <t>TRANSF. DE LA NACION SGP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</si>
  <si>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</si>
  <si>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</si>
  <si>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</si>
  <si>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</si>
  <si>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</si>
  <si>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</si>
  <si>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</si>
  <si>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</si>
  <si>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</si>
  <si>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</si>
  <si>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</si>
  <si>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</si>
  <si>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</si>
  <si>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</si>
  <si>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</si>
  <si>
    <t>1/1</t>
  </si>
  <si>
    <t xml:space="preserve">Enero </t>
  </si>
  <si>
    <t>40201010101-04</t>
  </si>
  <si>
    <t xml:space="preserve">Febrero </t>
  </si>
  <si>
    <t>I.E  MARIA JESUS MEJIA 2018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</si>
  <si>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</si>
  <si>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</si>
  <si>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</si>
  <si>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</si>
  <si>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</si>
  <si>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</si>
  <si>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</si>
  <si>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 xml:space="preserve">Octubre 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</si>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</sst>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165" fontId="8" fillId="0" borderId="0" xfId="1" applyFont="1" applyProtection="1">
      <protection locked="0"/>
    </xf>
    <xf numFmtId="165" fontId="4" fillId="0" borderId="0" xfId="1" applyFont="1" applyProtection="1">
      <protection locked="0"/>
    </xf>
    <xf numFmtId="165" fontId="6" fillId="0" borderId="0" xfId="0" applyNumberFormat="1" applyFont="1"/>
    <xf numFmtId="0" fontId="12" fillId="0" borderId="0" xfId="0" applyNumberFormat="1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Border="1" applyAlignment="1" applyProtection="1">
      <alignment horizontal="left" vertical="top" wrapText="1"/>
    </xf>
    <xf numFmtId="4" fontId="2" fillId="0" borderId="0" xfId="0" applyNumberFormat="1" applyFont="1" applyFill="1" applyBorder="1" applyAlignment="1" applyProtection="1">
      <alignment horizontal="left" vertical="top" wrapText="1"/>
    </xf>
    <xf numFmtId="165" fontId="4" fillId="0" borderId="0" xfId="0" applyNumberFormat="1" applyFont="1"/>
    <xf numFmtId="0" fontId="5" fillId="0" borderId="0" xfId="0" applyNumberFormat="1" applyFont="1" applyFill="1" applyBorder="1" applyAlignment="1" applyProtection="1">
      <alignment horizontal="left" vertical="top" wrapText="1"/>
    </xf>
    <xf numFmtId="4" fontId="0" fillId="0" borderId="0" xfId="0" applyNumberFormat="1"/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165" fontId="0" fillId="0" borderId="0" xfId="0" applyNumberFormat="1"/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165" fontId="14" fillId="0" borderId="0" xfId="0" applyNumberFormat="1" applyFont="1"/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6" xfId="0" applyNumberFormat="1" applyFont="1" applyFill="1" applyBorder="1" applyAlignment="1" applyProtection="1">
      <alignment horizontal="left" vertical="top" wrapText="1"/>
    </xf>
    <xf numFmtId="4" fontId="4" fillId="0" borderId="7" xfId="0" applyNumberFormat="1" applyFont="1" applyFill="1" applyBorder="1" applyAlignment="1" applyProtection="1">
      <alignment horizontal="right" vertical="top" wrapText="1"/>
    </xf>
    <xf numFmtId="4" fontId="4" fillId="0" borderId="6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4" fontId="10" fillId="0" borderId="7" xfId="0" applyNumberFormat="1" applyFont="1" applyFill="1" applyBorder="1" applyAlignment="1" applyProtection="1">
      <alignment horizontal="right" vertical="top" wrapText="1"/>
    </xf>
    <xf numFmtId="4" fontId="10" fillId="0" borderId="6" xfId="0" applyNumberFormat="1" applyFont="1" applyFill="1" applyBorder="1" applyAlignment="1" applyProtection="1">
      <alignment horizontal="right" vertical="top" wrapText="1"/>
    </xf>
    <xf numFmtId="4" fontId="11" fillId="0" borderId="6" xfId="0" applyNumberFormat="1" applyFont="1" applyFill="1" applyBorder="1" applyAlignment="1" applyProtection="1">
      <alignment horizontal="righ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A33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7" ht="15" customHeight="1" x14ac:dyDescent="0.25">
      <c r="A1" s="1"/>
      <c r="B1" s="1"/>
      <c r="C1" s="1"/>
      <c r="D1" s="1"/>
      <c r="E1" s="1"/>
      <c r="F1" s="1"/>
      <c r="G1" s="49" t="s">
        <v>46</v>
      </c>
      <c r="H1" s="49"/>
      <c r="I1" s="49"/>
      <c r="J1" s="49"/>
      <c r="K1" s="49"/>
      <c r="L1" s="49"/>
      <c r="M1" s="49"/>
      <c r="N1" s="49"/>
      <c r="O1" s="49"/>
      <c r="P1" s="1"/>
      <c r="Q1" s="1"/>
      <c r="R1" s="50"/>
      <c r="S1" s="50"/>
      <c r="T1" s="50"/>
      <c r="U1" s="50"/>
      <c r="V1" s="50"/>
    </row>
    <row r="2" spans="1:27" ht="15" customHeight="1" x14ac:dyDescent="0.2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  <c r="K2" s="49"/>
      <c r="L2" s="49"/>
      <c r="M2" s="49"/>
      <c r="N2" s="1"/>
      <c r="O2" s="1"/>
      <c r="P2" s="1"/>
      <c r="Q2" s="1"/>
      <c r="R2" s="50"/>
      <c r="S2" s="50"/>
      <c r="T2" s="50"/>
      <c r="U2" s="50"/>
      <c r="V2" s="50"/>
    </row>
    <row r="3" spans="1:27" x14ac:dyDescent="0.25">
      <c r="A3" s="1"/>
      <c r="B3" s="1"/>
      <c r="C3" s="1"/>
      <c r="D3" s="1"/>
      <c r="E3" s="1"/>
      <c r="F3" s="1"/>
      <c r="G3" s="1"/>
      <c r="H3" s="1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7" x14ac:dyDescent="0.25">
      <c r="A5" s="2" t="s">
        <v>1</v>
      </c>
      <c r="B5" s="51">
        <v>2018</v>
      </c>
      <c r="C5" s="51"/>
      <c r="D5" s="51"/>
      <c r="E5" s="2" t="s">
        <v>2</v>
      </c>
      <c r="F5" s="52" t="s">
        <v>43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7" x14ac:dyDescent="0.25">
      <c r="A7" s="56"/>
      <c r="B7" s="56"/>
      <c r="C7" s="56"/>
      <c r="D7" s="53"/>
      <c r="E7" s="53"/>
      <c r="F7" s="53"/>
      <c r="G7" s="53"/>
      <c r="H7" s="53"/>
      <c r="I7" s="53" t="s">
        <v>3</v>
      </c>
      <c r="J7" s="53"/>
      <c r="K7" s="3" t="s">
        <v>4</v>
      </c>
      <c r="L7" s="53" t="s">
        <v>5</v>
      </c>
      <c r="M7" s="53"/>
      <c r="N7" s="53"/>
      <c r="O7" s="53" t="s">
        <v>6</v>
      </c>
      <c r="P7" s="53"/>
      <c r="Q7" s="53" t="s">
        <v>7</v>
      </c>
      <c r="R7" s="53"/>
      <c r="S7" s="53"/>
      <c r="T7" s="53" t="s">
        <v>8</v>
      </c>
      <c r="U7" s="53"/>
      <c r="V7" s="53"/>
    </row>
    <row r="8" spans="1:27" x14ac:dyDescent="0.25">
      <c r="A8" s="54" t="s">
        <v>9</v>
      </c>
      <c r="B8" s="54"/>
      <c r="C8" s="54"/>
      <c r="D8" s="55" t="s">
        <v>10</v>
      </c>
      <c r="E8" s="55"/>
      <c r="F8" s="55"/>
      <c r="G8" s="55"/>
      <c r="H8" s="55"/>
      <c r="I8" s="55" t="s">
        <v>11</v>
      </c>
      <c r="J8" s="55"/>
      <c r="K8" s="4" t="s">
        <v>12</v>
      </c>
      <c r="L8" s="55" t="s">
        <v>13</v>
      </c>
      <c r="M8" s="55"/>
      <c r="N8" s="55"/>
      <c r="O8" s="55" t="s">
        <v>14</v>
      </c>
      <c r="P8" s="55"/>
      <c r="Q8" s="55" t="s">
        <v>15</v>
      </c>
      <c r="R8" s="55"/>
      <c r="S8" s="55"/>
      <c r="T8" s="55" t="s">
        <v>16</v>
      </c>
      <c r="U8" s="55"/>
      <c r="V8" s="55"/>
    </row>
    <row r="9" spans="1:27" x14ac:dyDescent="0.25">
      <c r="A9" s="45" t="s">
        <v>17</v>
      </c>
      <c r="B9" s="45"/>
      <c r="C9" s="45"/>
      <c r="D9" s="46" t="s">
        <v>18</v>
      </c>
      <c r="E9" s="46"/>
      <c r="F9" s="46"/>
      <c r="G9" s="46"/>
      <c r="H9" s="47">
        <v>0</v>
      </c>
      <c r="I9" s="48"/>
      <c r="J9" s="48">
        <v>0</v>
      </c>
      <c r="K9" s="48"/>
      <c r="L9" s="48">
        <v>0</v>
      </c>
      <c r="M9" s="48"/>
      <c r="N9" s="48">
        <f>H9+J9-L9</f>
        <v>0</v>
      </c>
      <c r="O9" s="48"/>
      <c r="P9" s="48"/>
      <c r="Q9" s="48"/>
      <c r="R9" s="48">
        <v>0</v>
      </c>
      <c r="S9" s="48"/>
      <c r="T9" s="48"/>
      <c r="U9" s="48">
        <f>N9-R9</f>
        <v>0</v>
      </c>
      <c r="V9" s="48"/>
      <c r="X9" s="5"/>
      <c r="Y9" s="6"/>
      <c r="Z9" s="6"/>
      <c r="AA9" s="7"/>
    </row>
    <row r="10" spans="1:27" x14ac:dyDescent="0.25">
      <c r="A10" s="45" t="s">
        <v>19</v>
      </c>
      <c r="B10" s="45"/>
      <c r="C10" s="45"/>
      <c r="D10" s="46" t="s">
        <v>20</v>
      </c>
      <c r="E10" s="46"/>
      <c r="F10" s="46"/>
      <c r="G10" s="46"/>
      <c r="H10" s="47">
        <v>0</v>
      </c>
      <c r="I10" s="48"/>
      <c r="J10" s="48">
        <v>0</v>
      </c>
      <c r="K10" s="48"/>
      <c r="L10" s="48">
        <v>0</v>
      </c>
      <c r="M10" s="48"/>
      <c r="N10" s="48">
        <f t="shared" ref="N10:N22" si="0">H10+J10-L10</f>
        <v>0</v>
      </c>
      <c r="O10" s="48"/>
      <c r="P10" s="48"/>
      <c r="Q10" s="48"/>
      <c r="R10" s="48">
        <v>0</v>
      </c>
      <c r="S10" s="48"/>
      <c r="T10" s="48"/>
      <c r="U10" s="48">
        <f t="shared" ref="U10:U21" si="1">N10-R10</f>
        <v>0</v>
      </c>
      <c r="V10" s="48"/>
      <c r="X10" s="5"/>
      <c r="Y10" s="6"/>
      <c r="Z10" s="6"/>
      <c r="AA10" s="7"/>
    </row>
    <row r="11" spans="1:27" x14ac:dyDescent="0.25">
      <c r="A11" s="45" t="s">
        <v>21</v>
      </c>
      <c r="B11" s="45"/>
      <c r="C11" s="45"/>
      <c r="D11" s="46" t="s">
        <v>22</v>
      </c>
      <c r="E11" s="46"/>
      <c r="F11" s="46"/>
      <c r="G11" s="46"/>
      <c r="H11" s="47">
        <v>0</v>
      </c>
      <c r="I11" s="48"/>
      <c r="J11" s="48">
        <v>0</v>
      </c>
      <c r="K11" s="48"/>
      <c r="L11" s="48">
        <v>0</v>
      </c>
      <c r="M11" s="48"/>
      <c r="N11" s="48">
        <f t="shared" si="0"/>
        <v>0</v>
      </c>
      <c r="O11" s="48"/>
      <c r="P11" s="48"/>
      <c r="Q11" s="48"/>
      <c r="R11" s="48">
        <v>0</v>
      </c>
      <c r="S11" s="48"/>
      <c r="T11" s="48"/>
      <c r="U11" s="48">
        <f t="shared" si="1"/>
        <v>0</v>
      </c>
      <c r="V11" s="48"/>
      <c r="X11" s="5"/>
      <c r="Y11" s="6"/>
      <c r="Z11" s="6"/>
      <c r="AA11" s="7"/>
    </row>
    <row r="12" spans="1:27" x14ac:dyDescent="0.25">
      <c r="A12" s="45" t="s">
        <v>23</v>
      </c>
      <c r="B12" s="45"/>
      <c r="C12" s="45"/>
      <c r="D12" s="46" t="s">
        <v>24</v>
      </c>
      <c r="E12" s="46"/>
      <c r="F12" s="46"/>
      <c r="G12" s="46"/>
      <c r="H12" s="47">
        <v>0</v>
      </c>
      <c r="I12" s="48"/>
      <c r="J12" s="48">
        <v>0</v>
      </c>
      <c r="K12" s="48"/>
      <c r="L12" s="48">
        <v>0</v>
      </c>
      <c r="M12" s="48"/>
      <c r="N12" s="48">
        <f t="shared" si="0"/>
        <v>0</v>
      </c>
      <c r="O12" s="48"/>
      <c r="P12" s="48"/>
      <c r="Q12" s="48"/>
      <c r="R12" s="48">
        <v>0</v>
      </c>
      <c r="S12" s="48"/>
      <c r="T12" s="48"/>
      <c r="U12" s="48">
        <f t="shared" si="1"/>
        <v>0</v>
      </c>
      <c r="V12" s="48"/>
      <c r="X12" s="5"/>
      <c r="Y12" s="6"/>
      <c r="Z12" s="6"/>
      <c r="AA12" s="7"/>
    </row>
    <row r="13" spans="1:27" x14ac:dyDescent="0.25">
      <c r="A13" s="45" t="s">
        <v>44</v>
      </c>
      <c r="B13" s="45"/>
      <c r="C13" s="45"/>
      <c r="D13" s="46" t="s">
        <v>26</v>
      </c>
      <c r="E13" s="46"/>
      <c r="F13" s="46"/>
      <c r="G13" s="46"/>
      <c r="H13" s="47">
        <v>0</v>
      </c>
      <c r="I13" s="48"/>
      <c r="J13" s="48">
        <v>32570744</v>
      </c>
      <c r="K13" s="48"/>
      <c r="L13" s="48">
        <v>0</v>
      </c>
      <c r="M13" s="48"/>
      <c r="N13" s="48">
        <f t="shared" ref="N13" si="2">H13+J13-L13</f>
        <v>32570744</v>
      </c>
      <c r="O13" s="48"/>
      <c r="P13" s="48"/>
      <c r="Q13" s="48"/>
      <c r="R13" s="48">
        <v>32570744</v>
      </c>
      <c r="S13" s="48"/>
      <c r="T13" s="48"/>
      <c r="U13" s="48">
        <f t="shared" ref="U13" si="3">N13-R13</f>
        <v>0</v>
      </c>
      <c r="V13" s="48"/>
      <c r="X13" s="5"/>
      <c r="Y13" s="6"/>
      <c r="Z13" s="6"/>
      <c r="AA13" s="7"/>
    </row>
    <row r="14" spans="1:27" x14ac:dyDescent="0.25">
      <c r="A14" s="45" t="s">
        <v>25</v>
      </c>
      <c r="B14" s="45"/>
      <c r="C14" s="45"/>
      <c r="D14" s="46" t="s">
        <v>26</v>
      </c>
      <c r="E14" s="46"/>
      <c r="F14" s="46"/>
      <c r="G14" s="46"/>
      <c r="H14" s="47">
        <v>0</v>
      </c>
      <c r="I14" s="48"/>
      <c r="J14" s="48">
        <v>0</v>
      </c>
      <c r="K14" s="48"/>
      <c r="L14" s="48">
        <v>0</v>
      </c>
      <c r="M14" s="48"/>
      <c r="N14" s="48">
        <f t="shared" si="0"/>
        <v>0</v>
      </c>
      <c r="O14" s="48"/>
      <c r="P14" s="48"/>
      <c r="Q14" s="48"/>
      <c r="R14" s="48">
        <v>0</v>
      </c>
      <c r="S14" s="48"/>
      <c r="T14" s="48"/>
      <c r="U14" s="48">
        <f t="shared" si="1"/>
        <v>0</v>
      </c>
      <c r="V14" s="48"/>
      <c r="X14" s="5"/>
      <c r="Y14" s="6"/>
      <c r="Z14" s="6"/>
      <c r="AA14" s="7"/>
    </row>
    <row r="15" spans="1:27" x14ac:dyDescent="0.25">
      <c r="A15" s="45" t="s">
        <v>27</v>
      </c>
      <c r="B15" s="45"/>
      <c r="C15" s="45"/>
      <c r="D15" s="46" t="s">
        <v>28</v>
      </c>
      <c r="E15" s="46"/>
      <c r="F15" s="46"/>
      <c r="G15" s="46"/>
      <c r="H15" s="47">
        <v>0</v>
      </c>
      <c r="I15" s="48"/>
      <c r="J15" s="48">
        <v>0</v>
      </c>
      <c r="K15" s="48"/>
      <c r="L15" s="48">
        <v>0</v>
      </c>
      <c r="M15" s="48"/>
      <c r="N15" s="48">
        <f t="shared" si="0"/>
        <v>0</v>
      </c>
      <c r="O15" s="48"/>
      <c r="P15" s="48"/>
      <c r="Q15" s="48"/>
      <c r="R15" s="48">
        <v>0</v>
      </c>
      <c r="S15" s="48"/>
      <c r="T15" s="48"/>
      <c r="U15" s="48">
        <f t="shared" si="1"/>
        <v>0</v>
      </c>
      <c r="V15" s="48"/>
      <c r="X15" s="5"/>
      <c r="Y15" s="6"/>
      <c r="Z15" s="6"/>
      <c r="AA15" s="7"/>
    </row>
    <row r="16" spans="1:27" x14ac:dyDescent="0.25">
      <c r="A16" s="45" t="s">
        <v>29</v>
      </c>
      <c r="B16" s="45"/>
      <c r="C16" s="45"/>
      <c r="D16" s="46" t="s">
        <v>30</v>
      </c>
      <c r="E16" s="46"/>
      <c r="F16" s="46"/>
      <c r="G16" s="46"/>
      <c r="H16" s="47">
        <v>0</v>
      </c>
      <c r="I16" s="48"/>
      <c r="J16" s="48">
        <v>0</v>
      </c>
      <c r="K16" s="48"/>
      <c r="L16" s="48">
        <v>0</v>
      </c>
      <c r="M16" s="48"/>
      <c r="N16" s="48">
        <f t="shared" si="0"/>
        <v>0</v>
      </c>
      <c r="O16" s="48"/>
      <c r="P16" s="48"/>
      <c r="Q16" s="48"/>
      <c r="R16" s="48">
        <v>0</v>
      </c>
      <c r="S16" s="48"/>
      <c r="T16" s="48"/>
      <c r="U16" s="48">
        <f t="shared" si="1"/>
        <v>0</v>
      </c>
      <c r="V16" s="48"/>
      <c r="X16" s="5"/>
      <c r="Y16" s="6"/>
      <c r="Z16" s="6"/>
      <c r="AA16" s="7"/>
    </row>
    <row r="17" spans="1:27" x14ac:dyDescent="0.25">
      <c r="A17" s="45" t="s">
        <v>31</v>
      </c>
      <c r="B17" s="45"/>
      <c r="C17" s="45"/>
      <c r="D17" s="46" t="s">
        <v>32</v>
      </c>
      <c r="E17" s="46"/>
      <c r="F17" s="46"/>
      <c r="G17" s="46"/>
      <c r="H17" s="47">
        <v>0</v>
      </c>
      <c r="I17" s="48"/>
      <c r="J17" s="48">
        <v>0</v>
      </c>
      <c r="K17" s="48"/>
      <c r="L17" s="48">
        <v>0</v>
      </c>
      <c r="M17" s="48"/>
      <c r="N17" s="48">
        <f t="shared" si="0"/>
        <v>0</v>
      </c>
      <c r="O17" s="48"/>
      <c r="P17" s="48"/>
      <c r="Q17" s="48"/>
      <c r="R17" s="48">
        <v>0</v>
      </c>
      <c r="S17" s="48"/>
      <c r="T17" s="48"/>
      <c r="U17" s="48">
        <f t="shared" si="1"/>
        <v>0</v>
      </c>
      <c r="V17" s="48"/>
      <c r="X17" s="5"/>
      <c r="Y17" s="6"/>
      <c r="Z17" s="6"/>
      <c r="AA17" s="7"/>
    </row>
    <row r="18" spans="1:27" x14ac:dyDescent="0.25">
      <c r="A18" s="45" t="s">
        <v>33</v>
      </c>
      <c r="B18" s="45"/>
      <c r="C18" s="45"/>
      <c r="D18" s="46" t="s">
        <v>34</v>
      </c>
      <c r="E18" s="46"/>
      <c r="F18" s="46"/>
      <c r="G18" s="46"/>
      <c r="H18" s="47">
        <v>0</v>
      </c>
      <c r="I18" s="48"/>
      <c r="J18" s="48">
        <v>0</v>
      </c>
      <c r="K18" s="48"/>
      <c r="L18" s="48">
        <v>0</v>
      </c>
      <c r="M18" s="48"/>
      <c r="N18" s="48">
        <f t="shared" si="0"/>
        <v>0</v>
      </c>
      <c r="O18" s="48"/>
      <c r="P18" s="48"/>
      <c r="Q18" s="48"/>
      <c r="R18" s="48">
        <v>2252.4899999999998</v>
      </c>
      <c r="S18" s="48"/>
      <c r="T18" s="48"/>
      <c r="U18" s="48">
        <f t="shared" si="1"/>
        <v>-2252.4899999999998</v>
      </c>
      <c r="V18" s="48"/>
      <c r="X18" s="5"/>
      <c r="Y18" s="6"/>
      <c r="Z18" s="6"/>
      <c r="AA18" s="7"/>
    </row>
    <row r="19" spans="1:27" x14ac:dyDescent="0.25">
      <c r="A19" s="45" t="s">
        <v>35</v>
      </c>
      <c r="B19" s="45"/>
      <c r="C19" s="45"/>
      <c r="D19" s="46" t="s">
        <v>36</v>
      </c>
      <c r="E19" s="46"/>
      <c r="F19" s="46"/>
      <c r="G19" s="46"/>
      <c r="H19" s="47">
        <v>0</v>
      </c>
      <c r="I19" s="48"/>
      <c r="J19" s="48">
        <v>8.06</v>
      </c>
      <c r="K19" s="48"/>
      <c r="L19" s="48">
        <v>0</v>
      </c>
      <c r="M19" s="48"/>
      <c r="N19" s="48">
        <f t="shared" si="0"/>
        <v>8.06</v>
      </c>
      <c r="O19" s="48"/>
      <c r="P19" s="48"/>
      <c r="Q19" s="48"/>
      <c r="R19" s="48">
        <v>8.06</v>
      </c>
      <c r="S19" s="48"/>
      <c r="T19" s="48"/>
      <c r="U19" s="48">
        <f t="shared" si="1"/>
        <v>0</v>
      </c>
      <c r="V19" s="48"/>
      <c r="X19" s="5"/>
      <c r="Y19" s="6"/>
      <c r="Z19" s="6"/>
      <c r="AA19" s="7"/>
    </row>
    <row r="20" spans="1:27" x14ac:dyDescent="0.25">
      <c r="A20" s="45" t="s">
        <v>37</v>
      </c>
      <c r="B20" s="45"/>
      <c r="C20" s="45"/>
      <c r="D20" s="46" t="s">
        <v>38</v>
      </c>
      <c r="E20" s="46"/>
      <c r="F20" s="46"/>
      <c r="G20" s="46"/>
      <c r="H20" s="47">
        <v>0</v>
      </c>
      <c r="I20" s="48"/>
      <c r="J20" s="48">
        <v>0</v>
      </c>
      <c r="K20" s="48"/>
      <c r="L20" s="48">
        <v>0</v>
      </c>
      <c r="M20" s="48"/>
      <c r="N20" s="48">
        <f t="shared" si="0"/>
        <v>0</v>
      </c>
      <c r="O20" s="48"/>
      <c r="P20" s="48"/>
      <c r="Q20" s="48"/>
      <c r="R20" s="48">
        <v>0</v>
      </c>
      <c r="S20" s="48"/>
      <c r="T20" s="48"/>
      <c r="U20" s="48">
        <f t="shared" si="1"/>
        <v>0</v>
      </c>
      <c r="V20" s="48"/>
      <c r="X20" s="5"/>
      <c r="Y20" s="6"/>
      <c r="Z20" s="6"/>
      <c r="AA20" s="7"/>
    </row>
    <row r="21" spans="1:27" x14ac:dyDescent="0.25">
      <c r="A21" s="45" t="s">
        <v>39</v>
      </c>
      <c r="B21" s="45"/>
      <c r="C21" s="45"/>
      <c r="D21" s="46" t="s">
        <v>40</v>
      </c>
      <c r="E21" s="46"/>
      <c r="F21" s="46"/>
      <c r="G21" s="46"/>
      <c r="H21" s="47">
        <v>0</v>
      </c>
      <c r="I21" s="48"/>
      <c r="J21" s="48">
        <v>0</v>
      </c>
      <c r="K21" s="48"/>
      <c r="L21" s="48">
        <v>0</v>
      </c>
      <c r="M21" s="48"/>
      <c r="N21" s="48">
        <f t="shared" si="0"/>
        <v>0</v>
      </c>
      <c r="O21" s="48"/>
      <c r="P21" s="48"/>
      <c r="Q21" s="48"/>
      <c r="R21" s="48">
        <v>0</v>
      </c>
      <c r="S21" s="48"/>
      <c r="T21" s="48"/>
      <c r="U21" s="48">
        <f t="shared" si="1"/>
        <v>0</v>
      </c>
      <c r="V21" s="48"/>
      <c r="X21" s="5"/>
      <c r="Y21" s="6"/>
      <c r="Z21" s="6"/>
      <c r="AA21" s="7"/>
    </row>
    <row r="22" spans="1:27" x14ac:dyDescent="0.25">
      <c r="A22" s="58"/>
      <c r="B22" s="58"/>
      <c r="C22" s="58"/>
      <c r="D22" s="58"/>
      <c r="E22" s="58"/>
      <c r="F22" s="58"/>
      <c r="G22" s="58"/>
      <c r="H22" s="59">
        <f>H9+H10+H18+H19+H20</f>
        <v>0</v>
      </c>
      <c r="I22" s="60"/>
      <c r="J22" s="60">
        <f>+J13+J18+J19</f>
        <v>32570752.059999999</v>
      </c>
      <c r="K22" s="60"/>
      <c r="L22" s="61">
        <v>0</v>
      </c>
      <c r="M22" s="61"/>
      <c r="N22" s="61">
        <f t="shared" si="0"/>
        <v>32570752.059999999</v>
      </c>
      <c r="O22" s="61"/>
      <c r="P22" s="61"/>
      <c r="Q22" s="61"/>
      <c r="R22" s="60">
        <f>SUM(R9:R21)</f>
        <v>32573004.549999997</v>
      </c>
      <c r="S22" s="60"/>
      <c r="T22" s="60"/>
      <c r="U22" s="48">
        <f>U9+U10+U11+U12+U14+U15+U16+U17+U18+U19+U20+U21</f>
        <v>-2252.4899999999998</v>
      </c>
      <c r="V22" s="48"/>
      <c r="X22" s="5"/>
      <c r="Y22" s="6"/>
      <c r="Z22" s="6"/>
      <c r="AA22" s="7"/>
    </row>
    <row r="23" spans="1:27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32570752.059999999</v>
      </c>
      <c r="M23" s="10"/>
      <c r="N23" s="1"/>
      <c r="O23" s="1"/>
      <c r="P23" s="10"/>
      <c r="Q23" s="1"/>
      <c r="R23" s="1"/>
      <c r="S23" s="1"/>
      <c r="T23" s="1"/>
      <c r="U23" s="1"/>
      <c r="V23" s="1"/>
      <c r="AA23" s="11"/>
    </row>
    <row r="24" spans="1:27" x14ac:dyDescent="0.25">
      <c r="A24" s="1"/>
      <c r="B24" s="1"/>
      <c r="C24" s="57"/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 x14ac:dyDescent="0.25">
      <c r="A25" s="1"/>
      <c r="B25" s="1"/>
      <c r="C25" s="57"/>
      <c r="D25" s="57"/>
      <c r="E25" s="57"/>
      <c r="F25" s="57"/>
      <c r="G25" s="57"/>
      <c r="H25" s="1"/>
      <c r="I25" s="1"/>
      <c r="J25" s="1"/>
      <c r="K25" s="1"/>
      <c r="L25" s="1"/>
      <c r="M25" s="57"/>
      <c r="N25" s="57"/>
      <c r="O25" s="57"/>
      <c r="P25" s="57"/>
      <c r="Q25" s="57"/>
      <c r="R25" s="57"/>
      <c r="S25" s="1"/>
      <c r="T25" s="1"/>
      <c r="U25" s="1"/>
      <c r="V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57"/>
      <c r="P26" s="57"/>
      <c r="Q26" s="57"/>
      <c r="R26" s="57"/>
      <c r="S26" s="1"/>
      <c r="T26" s="1"/>
      <c r="U26" s="1"/>
      <c r="V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49"/>
      <c r="O27" s="49"/>
      <c r="P27" s="49"/>
      <c r="Q27" s="49"/>
      <c r="R27" s="49"/>
      <c r="S27" s="1"/>
      <c r="T27" s="1"/>
      <c r="U27" s="1"/>
      <c r="V27" s="1"/>
    </row>
    <row r="28" spans="1:27" x14ac:dyDescent="0.25">
      <c r="A28" s="1"/>
      <c r="B28" s="1"/>
      <c r="C28" s="49"/>
      <c r="D28" s="49"/>
      <c r="E28" s="49"/>
      <c r="F28" s="49"/>
      <c r="G28" s="49"/>
      <c r="H28" s="1"/>
      <c r="I28" s="1"/>
      <c r="J28" s="1"/>
      <c r="K28" s="1"/>
      <c r="L28" s="1"/>
      <c r="M28" s="49"/>
      <c r="N28" s="49"/>
      <c r="O28" s="49"/>
      <c r="P28" s="49"/>
      <c r="Q28" s="49"/>
      <c r="R28" s="49"/>
      <c r="S28" s="1"/>
      <c r="T28" s="1"/>
      <c r="U28" s="1"/>
      <c r="V28" s="1"/>
    </row>
    <row r="29" spans="1:27" x14ac:dyDescent="0.25">
      <c r="A29" s="1"/>
      <c r="B29" s="1"/>
      <c r="C29" s="49"/>
      <c r="D29" s="49"/>
      <c r="E29" s="49"/>
      <c r="F29" s="49"/>
      <c r="G29" s="4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x14ac:dyDescent="0.2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49"/>
      <c r="N30" s="49"/>
      <c r="O30" s="49"/>
      <c r="P30" s="49"/>
      <c r="Q30" s="49"/>
      <c r="R30" s="49"/>
      <c r="S30" s="1"/>
      <c r="T30" s="1"/>
      <c r="U30" s="1"/>
      <c r="V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 t="s">
        <v>42</v>
      </c>
    </row>
    <row r="33" spans="13:13" x14ac:dyDescent="0.25">
      <c r="M33" s="13"/>
    </row>
  </sheetData>
  <mergeCells count="136">
    <mergeCell ref="U22:V22"/>
    <mergeCell ref="C24:G25"/>
    <mergeCell ref="M25:R26"/>
    <mergeCell ref="M27:R28"/>
    <mergeCell ref="C28:G29"/>
    <mergeCell ref="C30:G30"/>
    <mergeCell ref="M30:R30"/>
    <mergeCell ref="A22:G22"/>
    <mergeCell ref="H22:I22"/>
    <mergeCell ref="J22:K22"/>
    <mergeCell ref="L22:M22"/>
    <mergeCell ref="N22:Q22"/>
    <mergeCell ref="R22:T22"/>
    <mergeCell ref="R20:T20"/>
    <mergeCell ref="U20:V20"/>
    <mergeCell ref="A21:C21"/>
    <mergeCell ref="D21:G21"/>
    <mergeCell ref="H21:I21"/>
    <mergeCell ref="J21:K21"/>
    <mergeCell ref="L21:M21"/>
    <mergeCell ref="N21:Q21"/>
    <mergeCell ref="R21:T21"/>
    <mergeCell ref="U21:V21"/>
    <mergeCell ref="A20:C20"/>
    <mergeCell ref="D20:G20"/>
    <mergeCell ref="H20:I20"/>
    <mergeCell ref="J20:K20"/>
    <mergeCell ref="L20:M20"/>
    <mergeCell ref="N20:Q20"/>
    <mergeCell ref="R18:T18"/>
    <mergeCell ref="U18:V18"/>
    <mergeCell ref="A19:C19"/>
    <mergeCell ref="D19:G19"/>
    <mergeCell ref="H19:I19"/>
    <mergeCell ref="J19:K19"/>
    <mergeCell ref="L19:M19"/>
    <mergeCell ref="N19:Q19"/>
    <mergeCell ref="R19:T19"/>
    <mergeCell ref="U19:V19"/>
    <mergeCell ref="A18:C18"/>
    <mergeCell ref="D18:G18"/>
    <mergeCell ref="H18:I18"/>
    <mergeCell ref="J18:K18"/>
    <mergeCell ref="L18:M18"/>
    <mergeCell ref="N18:Q18"/>
    <mergeCell ref="R16:T16"/>
    <mergeCell ref="U16:V16"/>
    <mergeCell ref="A17:C17"/>
    <mergeCell ref="D17:G17"/>
    <mergeCell ref="H17:I17"/>
    <mergeCell ref="J17:K17"/>
    <mergeCell ref="L17:M17"/>
    <mergeCell ref="N17:Q17"/>
    <mergeCell ref="R17:T17"/>
    <mergeCell ref="U17:V17"/>
    <mergeCell ref="A16:C16"/>
    <mergeCell ref="D16:G16"/>
    <mergeCell ref="H16:I16"/>
    <mergeCell ref="J16:K16"/>
    <mergeCell ref="L16:M16"/>
    <mergeCell ref="N16:Q16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4:C14"/>
    <mergeCell ref="D14:G14"/>
    <mergeCell ref="H14:I14"/>
    <mergeCell ref="J14:K14"/>
    <mergeCell ref="L14:M14"/>
    <mergeCell ref="N14:Q14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L7:N7"/>
    <mergeCell ref="O7:P7"/>
    <mergeCell ref="Q7:S7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A13:C13"/>
    <mergeCell ref="D13:G13"/>
    <mergeCell ref="H13:I13"/>
    <mergeCell ref="J13:K13"/>
    <mergeCell ref="L13:M13"/>
    <mergeCell ref="N13:Q13"/>
    <mergeCell ref="R13:T13"/>
    <mergeCell ref="U13:V13"/>
    <mergeCell ref="G1:O1"/>
    <mergeCell ref="R1:V2"/>
    <mergeCell ref="I2:M3"/>
    <mergeCell ref="B5:D5"/>
    <mergeCell ref="F5:G5"/>
    <mergeCell ref="T7:V7"/>
    <mergeCell ref="A8:C8"/>
    <mergeCell ref="D8:H8"/>
    <mergeCell ref="I8:J8"/>
    <mergeCell ref="L8:N8"/>
    <mergeCell ref="O8:P8"/>
    <mergeCell ref="Q8:S8"/>
    <mergeCell ref="T8:V8"/>
    <mergeCell ref="A7:C7"/>
    <mergeCell ref="D7:H7"/>
    <mergeCell ref="I7:J7"/>
  </mergeCells>
  <pageMargins left="0.87" right="0.96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3" width="11.42578125" customWidth="1"/>
    <col min="24" max="25" width="14.140625" customWidth="1"/>
    <col min="26" max="26" width="14.42578125" hidden="1" customWidth="1"/>
    <col min="27" max="27" width="15.42578125" bestFit="1" customWidth="1"/>
    <col min="28" max="28" width="15.5703125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8" ht="15" customHeight="1" x14ac:dyDescent="0.25">
      <c r="A1" s="1"/>
      <c r="B1" s="1"/>
      <c r="C1" s="1"/>
      <c r="D1" s="1"/>
      <c r="E1" s="1"/>
      <c r="F1" s="1"/>
      <c r="G1" s="49" t="s">
        <v>46</v>
      </c>
      <c r="H1" s="49"/>
      <c r="I1" s="49"/>
      <c r="J1" s="49"/>
      <c r="K1" s="49"/>
      <c r="L1" s="49"/>
      <c r="M1" s="49"/>
      <c r="N1" s="49"/>
      <c r="O1" s="49"/>
      <c r="P1" s="1"/>
      <c r="Q1" s="1"/>
      <c r="R1" s="50"/>
      <c r="S1" s="50"/>
      <c r="T1" s="50"/>
      <c r="U1" s="50"/>
      <c r="V1" s="50"/>
    </row>
    <row r="2" spans="1:28" ht="15" customHeight="1" x14ac:dyDescent="0.2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  <c r="K2" s="49"/>
      <c r="L2" s="49"/>
      <c r="M2" s="49"/>
      <c r="N2" s="1"/>
      <c r="O2" s="1"/>
      <c r="P2" s="1"/>
      <c r="Q2" s="1"/>
      <c r="R2" s="50"/>
      <c r="S2" s="50"/>
      <c r="T2" s="50"/>
      <c r="U2" s="50"/>
      <c r="V2" s="50"/>
    </row>
    <row r="3" spans="1:28" x14ac:dyDescent="0.25">
      <c r="A3" s="1"/>
      <c r="B3" s="1"/>
      <c r="C3" s="1"/>
      <c r="D3" s="1"/>
      <c r="E3" s="1"/>
      <c r="F3" s="1"/>
      <c r="G3" s="1"/>
      <c r="H3" s="1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8" x14ac:dyDescent="0.25">
      <c r="A5" s="2" t="s">
        <v>1</v>
      </c>
      <c r="B5" s="51">
        <v>2018</v>
      </c>
      <c r="C5" s="51"/>
      <c r="D5" s="51"/>
      <c r="E5" s="2" t="s">
        <v>2</v>
      </c>
      <c r="F5" s="52" t="s">
        <v>54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8" x14ac:dyDescent="0.25">
      <c r="A7" s="56"/>
      <c r="B7" s="56"/>
      <c r="C7" s="56"/>
      <c r="D7" s="53"/>
      <c r="E7" s="53"/>
      <c r="F7" s="53"/>
      <c r="G7" s="53"/>
      <c r="H7" s="53"/>
      <c r="I7" s="53" t="s">
        <v>3</v>
      </c>
      <c r="J7" s="53"/>
      <c r="K7" s="37" t="s">
        <v>4</v>
      </c>
      <c r="L7" s="53" t="s">
        <v>5</v>
      </c>
      <c r="M7" s="53"/>
      <c r="N7" s="53"/>
      <c r="O7" s="53" t="s">
        <v>6</v>
      </c>
      <c r="P7" s="53"/>
      <c r="Q7" s="53" t="s">
        <v>7</v>
      </c>
      <c r="R7" s="53"/>
      <c r="S7" s="53"/>
      <c r="T7" s="53" t="s">
        <v>8</v>
      </c>
      <c r="U7" s="53"/>
      <c r="V7" s="53"/>
    </row>
    <row r="8" spans="1:28" x14ac:dyDescent="0.25">
      <c r="A8" s="54" t="s">
        <v>9</v>
      </c>
      <c r="B8" s="54"/>
      <c r="C8" s="54"/>
      <c r="D8" s="55" t="s">
        <v>10</v>
      </c>
      <c r="E8" s="55"/>
      <c r="F8" s="55"/>
      <c r="G8" s="55"/>
      <c r="H8" s="55"/>
      <c r="I8" s="55" t="s">
        <v>11</v>
      </c>
      <c r="J8" s="55"/>
      <c r="K8" s="38" t="s">
        <v>12</v>
      </c>
      <c r="L8" s="55" t="s">
        <v>13</v>
      </c>
      <c r="M8" s="55"/>
      <c r="N8" s="55"/>
      <c r="O8" s="55" t="s">
        <v>14</v>
      </c>
      <c r="P8" s="55"/>
      <c r="Q8" s="55" t="s">
        <v>15</v>
      </c>
      <c r="R8" s="55"/>
      <c r="S8" s="55"/>
      <c r="T8" s="55" t="s">
        <v>16</v>
      </c>
      <c r="U8" s="55"/>
      <c r="V8" s="55"/>
    </row>
    <row r="9" spans="1:28" x14ac:dyDescent="0.25">
      <c r="A9" s="45" t="s">
        <v>17</v>
      </c>
      <c r="B9" s="45"/>
      <c r="C9" s="45"/>
      <c r="D9" s="46" t="s">
        <v>18</v>
      </c>
      <c r="E9" s="46"/>
      <c r="F9" s="46"/>
      <c r="G9" s="46"/>
      <c r="H9" s="47">
        <v>896892</v>
      </c>
      <c r="I9" s="48"/>
      <c r="J9" s="48">
        <v>0</v>
      </c>
      <c r="K9" s="48"/>
      <c r="L9" s="48">
        <v>0</v>
      </c>
      <c r="M9" s="48"/>
      <c r="N9" s="48">
        <f>H9+J9-L9</f>
        <v>896892</v>
      </c>
      <c r="O9" s="48"/>
      <c r="P9" s="48"/>
      <c r="Q9" s="48"/>
      <c r="R9" s="48">
        <v>550000</v>
      </c>
      <c r="S9" s="48"/>
      <c r="T9" s="48"/>
      <c r="U9" s="48">
        <f>N9-R9</f>
        <v>346892</v>
      </c>
      <c r="V9" s="48"/>
      <c r="W9" s="13"/>
      <c r="X9" s="5"/>
      <c r="Y9" s="6"/>
      <c r="Z9" s="6"/>
      <c r="AA9" s="7"/>
      <c r="AB9" s="13"/>
    </row>
    <row r="10" spans="1:28" x14ac:dyDescent="0.25">
      <c r="A10" s="45" t="s">
        <v>19</v>
      </c>
      <c r="B10" s="45"/>
      <c r="C10" s="45"/>
      <c r="D10" s="46" t="s">
        <v>20</v>
      </c>
      <c r="E10" s="46"/>
      <c r="F10" s="46"/>
      <c r="G10" s="46"/>
      <c r="H10" s="47">
        <v>-788000</v>
      </c>
      <c r="I10" s="48"/>
      <c r="J10" s="48">
        <v>0</v>
      </c>
      <c r="K10" s="48"/>
      <c r="L10" s="48">
        <v>0</v>
      </c>
      <c r="M10" s="48"/>
      <c r="N10" s="48">
        <f t="shared" ref="N10:N22" si="0">H10+J10-L10</f>
        <v>-788000</v>
      </c>
      <c r="O10" s="48"/>
      <c r="P10" s="48"/>
      <c r="Q10" s="48"/>
      <c r="R10" s="48">
        <v>0</v>
      </c>
      <c r="S10" s="48"/>
      <c r="T10" s="48"/>
      <c r="U10" s="48">
        <f t="shared" ref="U10:U21" si="1">N10-R10</f>
        <v>-788000</v>
      </c>
      <c r="V10" s="48"/>
      <c r="W10" s="13"/>
      <c r="X10" s="5"/>
      <c r="Y10" s="6"/>
      <c r="Z10" s="6"/>
      <c r="AA10" s="7"/>
    </row>
    <row r="11" spans="1:28" x14ac:dyDescent="0.25">
      <c r="A11" s="45" t="s">
        <v>21</v>
      </c>
      <c r="B11" s="45"/>
      <c r="C11" s="45"/>
      <c r="D11" s="46" t="s">
        <v>22</v>
      </c>
      <c r="E11" s="46"/>
      <c r="F11" s="46"/>
      <c r="G11" s="46"/>
      <c r="H11" s="47">
        <v>0</v>
      </c>
      <c r="I11" s="48"/>
      <c r="J11" s="48">
        <v>0</v>
      </c>
      <c r="K11" s="48"/>
      <c r="L11" s="48">
        <v>0</v>
      </c>
      <c r="M11" s="48"/>
      <c r="N11" s="48">
        <f t="shared" si="0"/>
        <v>0</v>
      </c>
      <c r="O11" s="48"/>
      <c r="P11" s="48"/>
      <c r="Q11" s="48"/>
      <c r="R11" s="48">
        <v>0</v>
      </c>
      <c r="S11" s="48"/>
      <c r="T11" s="48"/>
      <c r="U11" s="48">
        <f t="shared" si="1"/>
        <v>0</v>
      </c>
      <c r="V11" s="48"/>
      <c r="X11" s="5"/>
      <c r="Y11" s="6"/>
      <c r="Z11" s="6"/>
      <c r="AA11" s="7"/>
      <c r="AB11" s="13"/>
    </row>
    <row r="12" spans="1:28" x14ac:dyDescent="0.25">
      <c r="A12" s="45" t="s">
        <v>23</v>
      </c>
      <c r="B12" s="45"/>
      <c r="C12" s="45"/>
      <c r="D12" s="46" t="s">
        <v>24</v>
      </c>
      <c r="E12" s="46"/>
      <c r="F12" s="46"/>
      <c r="G12" s="46"/>
      <c r="H12" s="47">
        <v>0</v>
      </c>
      <c r="I12" s="48"/>
      <c r="J12" s="48">
        <v>0</v>
      </c>
      <c r="K12" s="48"/>
      <c r="L12" s="48">
        <v>0</v>
      </c>
      <c r="M12" s="48"/>
      <c r="N12" s="48">
        <f t="shared" si="0"/>
        <v>0</v>
      </c>
      <c r="O12" s="48"/>
      <c r="P12" s="48"/>
      <c r="Q12" s="48"/>
      <c r="R12" s="48">
        <v>0</v>
      </c>
      <c r="S12" s="48"/>
      <c r="T12" s="48"/>
      <c r="U12" s="48">
        <f t="shared" si="1"/>
        <v>0</v>
      </c>
      <c r="V12" s="48"/>
      <c r="X12" s="5"/>
      <c r="Y12" s="6"/>
      <c r="Z12" s="6"/>
      <c r="AA12" s="7"/>
      <c r="AB12" s="13"/>
    </row>
    <row r="13" spans="1:28" x14ac:dyDescent="0.25">
      <c r="A13" s="45" t="s">
        <v>44</v>
      </c>
      <c r="B13" s="45"/>
      <c r="C13" s="45"/>
      <c r="D13" s="46" t="s">
        <v>26</v>
      </c>
      <c r="E13" s="46"/>
      <c r="F13" s="46"/>
      <c r="G13" s="46"/>
      <c r="H13" s="47">
        <v>0</v>
      </c>
      <c r="I13" s="48"/>
      <c r="J13" s="48">
        <v>0</v>
      </c>
      <c r="K13" s="48"/>
      <c r="L13" s="48">
        <v>0</v>
      </c>
      <c r="M13" s="48"/>
      <c r="N13" s="48">
        <f t="shared" si="0"/>
        <v>0</v>
      </c>
      <c r="O13" s="48"/>
      <c r="P13" s="48"/>
      <c r="Q13" s="48"/>
      <c r="R13" s="48">
        <v>0</v>
      </c>
      <c r="S13" s="48"/>
      <c r="T13" s="48"/>
      <c r="U13" s="48">
        <f t="shared" si="1"/>
        <v>0</v>
      </c>
      <c r="V13" s="48"/>
      <c r="X13" s="5"/>
      <c r="Y13" s="6"/>
      <c r="Z13" s="6"/>
      <c r="AA13" s="7"/>
    </row>
    <row r="14" spans="1:28" x14ac:dyDescent="0.25">
      <c r="A14" s="45" t="s">
        <v>25</v>
      </c>
      <c r="B14" s="45"/>
      <c r="C14" s="45"/>
      <c r="D14" s="46" t="s">
        <v>26</v>
      </c>
      <c r="E14" s="46"/>
      <c r="F14" s="46"/>
      <c r="G14" s="46"/>
      <c r="H14" s="47">
        <v>0</v>
      </c>
      <c r="I14" s="48"/>
      <c r="J14" s="48">
        <v>0</v>
      </c>
      <c r="K14" s="48"/>
      <c r="L14" s="48">
        <v>0</v>
      </c>
      <c r="M14" s="48"/>
      <c r="N14" s="48">
        <f t="shared" si="0"/>
        <v>0</v>
      </c>
      <c r="O14" s="48"/>
      <c r="P14" s="48"/>
      <c r="Q14" s="48"/>
      <c r="R14" s="48">
        <v>0</v>
      </c>
      <c r="S14" s="48"/>
      <c r="T14" s="48"/>
      <c r="U14" s="48">
        <f t="shared" si="1"/>
        <v>0</v>
      </c>
      <c r="V14" s="48"/>
      <c r="X14" s="5"/>
      <c r="Y14" s="6"/>
      <c r="Z14" s="6"/>
      <c r="AA14" s="7"/>
      <c r="AB14" s="13"/>
    </row>
    <row r="15" spans="1:28" x14ac:dyDescent="0.25">
      <c r="A15" s="45" t="s">
        <v>27</v>
      </c>
      <c r="B15" s="45"/>
      <c r="C15" s="45"/>
      <c r="D15" s="46" t="s">
        <v>28</v>
      </c>
      <c r="E15" s="46"/>
      <c r="F15" s="46"/>
      <c r="G15" s="46"/>
      <c r="H15" s="47">
        <v>0</v>
      </c>
      <c r="I15" s="48"/>
      <c r="J15" s="48">
        <v>0</v>
      </c>
      <c r="K15" s="48"/>
      <c r="L15" s="48">
        <v>0</v>
      </c>
      <c r="M15" s="48"/>
      <c r="N15" s="48">
        <f t="shared" si="0"/>
        <v>0</v>
      </c>
      <c r="O15" s="48"/>
      <c r="P15" s="48"/>
      <c r="Q15" s="48"/>
      <c r="R15" s="48">
        <v>0</v>
      </c>
      <c r="S15" s="48"/>
      <c r="T15" s="48"/>
      <c r="U15" s="48">
        <f t="shared" si="1"/>
        <v>0</v>
      </c>
      <c r="V15" s="48"/>
      <c r="X15" s="5"/>
      <c r="Y15" s="6"/>
      <c r="Z15" s="6"/>
      <c r="AA15" s="7"/>
    </row>
    <row r="16" spans="1:28" x14ac:dyDescent="0.25">
      <c r="A16" s="45" t="s">
        <v>29</v>
      </c>
      <c r="B16" s="45"/>
      <c r="C16" s="45"/>
      <c r="D16" s="46" t="s">
        <v>30</v>
      </c>
      <c r="E16" s="46"/>
      <c r="F16" s="46"/>
      <c r="G16" s="46"/>
      <c r="H16" s="47">
        <v>0</v>
      </c>
      <c r="I16" s="48"/>
      <c r="J16" s="48">
        <v>0</v>
      </c>
      <c r="K16" s="48"/>
      <c r="L16" s="48">
        <v>0</v>
      </c>
      <c r="M16" s="48"/>
      <c r="N16" s="48">
        <f t="shared" si="0"/>
        <v>0</v>
      </c>
      <c r="O16" s="48"/>
      <c r="P16" s="48"/>
      <c r="Q16" s="48"/>
      <c r="R16" s="48">
        <v>0</v>
      </c>
      <c r="S16" s="48"/>
      <c r="T16" s="48"/>
      <c r="U16" s="48">
        <f t="shared" si="1"/>
        <v>0</v>
      </c>
      <c r="V16" s="48"/>
      <c r="W16" s="13"/>
      <c r="X16" s="5"/>
      <c r="Y16" s="6"/>
      <c r="Z16" s="6"/>
      <c r="AA16" s="7"/>
    </row>
    <row r="17" spans="1:27" x14ac:dyDescent="0.25">
      <c r="A17" s="45" t="s">
        <v>31</v>
      </c>
      <c r="B17" s="45"/>
      <c r="C17" s="45"/>
      <c r="D17" s="46" t="s">
        <v>32</v>
      </c>
      <c r="E17" s="46"/>
      <c r="F17" s="46"/>
      <c r="G17" s="46"/>
      <c r="H17" s="47">
        <v>0</v>
      </c>
      <c r="I17" s="48"/>
      <c r="J17" s="48">
        <v>0</v>
      </c>
      <c r="K17" s="48"/>
      <c r="L17" s="48">
        <v>0</v>
      </c>
      <c r="M17" s="48"/>
      <c r="N17" s="48">
        <f t="shared" si="0"/>
        <v>0</v>
      </c>
      <c r="O17" s="48"/>
      <c r="P17" s="48"/>
      <c r="Q17" s="48"/>
      <c r="R17" s="48">
        <v>0</v>
      </c>
      <c r="S17" s="48"/>
      <c r="T17" s="48"/>
      <c r="U17" s="48">
        <f t="shared" si="1"/>
        <v>0</v>
      </c>
      <c r="V17" s="48"/>
      <c r="X17" s="5"/>
      <c r="Y17" s="6"/>
      <c r="Z17" s="6"/>
      <c r="AA17" s="7"/>
    </row>
    <row r="18" spans="1:27" x14ac:dyDescent="0.25">
      <c r="A18" s="45" t="s">
        <v>33</v>
      </c>
      <c r="B18" s="45"/>
      <c r="C18" s="45"/>
      <c r="D18" s="46" t="s">
        <v>34</v>
      </c>
      <c r="E18" s="46"/>
      <c r="F18" s="46"/>
      <c r="G18" s="46"/>
      <c r="H18" s="47">
        <v>-201104.77</v>
      </c>
      <c r="I18" s="48"/>
      <c r="J18" s="48">
        <v>0</v>
      </c>
      <c r="K18" s="48"/>
      <c r="L18" s="48">
        <v>0</v>
      </c>
      <c r="M18" s="48"/>
      <c r="N18" s="48">
        <f t="shared" si="0"/>
        <v>-201104.77</v>
      </c>
      <c r="O18" s="48"/>
      <c r="P18" s="48"/>
      <c r="Q18" s="48"/>
      <c r="R18" s="48">
        <v>0</v>
      </c>
      <c r="S18" s="48"/>
      <c r="T18" s="48"/>
      <c r="U18" s="48">
        <f t="shared" si="1"/>
        <v>-201104.77</v>
      </c>
      <c r="V18" s="48"/>
      <c r="W18" s="13"/>
      <c r="X18" s="5"/>
      <c r="Y18" s="6"/>
      <c r="Z18" s="6"/>
      <c r="AA18" s="7"/>
    </row>
    <row r="19" spans="1:27" x14ac:dyDescent="0.25">
      <c r="A19" s="45" t="s">
        <v>35</v>
      </c>
      <c r="B19" s="45"/>
      <c r="C19" s="45"/>
      <c r="D19" s="46" t="s">
        <v>36</v>
      </c>
      <c r="E19" s="46"/>
      <c r="F19" s="46"/>
      <c r="G19" s="46"/>
      <c r="H19" s="47">
        <v>77512.710000000006</v>
      </c>
      <c r="I19" s="48"/>
      <c r="J19" s="48">
        <v>0</v>
      </c>
      <c r="K19" s="48"/>
      <c r="L19" s="48">
        <v>0</v>
      </c>
      <c r="M19" s="48"/>
      <c r="N19" s="48">
        <f t="shared" si="0"/>
        <v>77512.710000000006</v>
      </c>
      <c r="O19" s="48"/>
      <c r="P19" s="48"/>
      <c r="Q19" s="48"/>
      <c r="R19" s="48">
        <v>0</v>
      </c>
      <c r="S19" s="48"/>
      <c r="T19" s="48"/>
      <c r="U19" s="48">
        <f t="shared" si="1"/>
        <v>77512.710000000006</v>
      </c>
      <c r="V19" s="48"/>
      <c r="W19" s="13"/>
      <c r="X19" s="5"/>
      <c r="Y19" s="6"/>
      <c r="Z19" s="6"/>
      <c r="AA19" s="7"/>
    </row>
    <row r="20" spans="1:27" x14ac:dyDescent="0.25">
      <c r="A20" s="45" t="s">
        <v>37</v>
      </c>
      <c r="B20" s="45"/>
      <c r="C20" s="45"/>
      <c r="D20" s="46" t="s">
        <v>38</v>
      </c>
      <c r="E20" s="46"/>
      <c r="F20" s="46"/>
      <c r="G20" s="46"/>
      <c r="H20" s="47">
        <v>-99692.47</v>
      </c>
      <c r="I20" s="48"/>
      <c r="J20" s="48">
        <v>0</v>
      </c>
      <c r="K20" s="48"/>
      <c r="L20" s="48">
        <v>0</v>
      </c>
      <c r="M20" s="48"/>
      <c r="N20" s="48">
        <f t="shared" si="0"/>
        <v>-99692.47</v>
      </c>
      <c r="O20" s="48"/>
      <c r="P20" s="48"/>
      <c r="Q20" s="48"/>
      <c r="R20" s="48">
        <v>0</v>
      </c>
      <c r="S20" s="48"/>
      <c r="T20" s="48"/>
      <c r="U20" s="48">
        <f t="shared" si="1"/>
        <v>-99692.47</v>
      </c>
      <c r="V20" s="48"/>
      <c r="X20" s="5"/>
      <c r="Y20" s="6"/>
      <c r="Z20" s="6"/>
      <c r="AA20" s="7"/>
    </row>
    <row r="21" spans="1:27" x14ac:dyDescent="0.25">
      <c r="A21" s="45" t="s">
        <v>39</v>
      </c>
      <c r="B21" s="45"/>
      <c r="C21" s="45"/>
      <c r="D21" s="46" t="s">
        <v>40</v>
      </c>
      <c r="E21" s="46"/>
      <c r="F21" s="46"/>
      <c r="G21" s="46"/>
      <c r="H21" s="47">
        <v>0</v>
      </c>
      <c r="I21" s="48"/>
      <c r="J21" s="48">
        <v>0</v>
      </c>
      <c r="K21" s="48"/>
      <c r="L21" s="48">
        <v>0</v>
      </c>
      <c r="M21" s="48"/>
      <c r="N21" s="48">
        <f t="shared" si="0"/>
        <v>0</v>
      </c>
      <c r="O21" s="48"/>
      <c r="P21" s="48"/>
      <c r="Q21" s="48"/>
      <c r="R21" s="48">
        <v>0</v>
      </c>
      <c r="S21" s="48"/>
      <c r="T21" s="48"/>
      <c r="U21" s="48">
        <f t="shared" si="1"/>
        <v>0</v>
      </c>
      <c r="V21" s="48"/>
      <c r="X21" s="5"/>
      <c r="Y21" s="6"/>
      <c r="Z21" s="6"/>
      <c r="AA21" s="7"/>
    </row>
    <row r="22" spans="1:27" x14ac:dyDescent="0.25">
      <c r="A22" s="58"/>
      <c r="B22" s="58"/>
      <c r="C22" s="58"/>
      <c r="D22" s="58"/>
      <c r="E22" s="58"/>
      <c r="F22" s="58"/>
      <c r="G22" s="58"/>
      <c r="H22" s="59">
        <f>+H9+H10+H18+H19+H20</f>
        <v>-114392.52999999998</v>
      </c>
      <c r="I22" s="60"/>
      <c r="J22" s="60">
        <f>+J9+J10+J11+J12+J13+J14+J15+J16+J17+J18+J19+J20+J21</f>
        <v>0</v>
      </c>
      <c r="K22" s="60"/>
      <c r="L22" s="61">
        <v>0</v>
      </c>
      <c r="M22" s="61"/>
      <c r="N22" s="61">
        <f t="shared" si="0"/>
        <v>-114392.52999999998</v>
      </c>
      <c r="O22" s="61"/>
      <c r="P22" s="61"/>
      <c r="Q22" s="61"/>
      <c r="R22" s="60">
        <f>+R9+R10+R18+R19+R20</f>
        <v>550000</v>
      </c>
      <c r="S22" s="60"/>
      <c r="T22" s="60"/>
      <c r="U22" s="48">
        <f>+N22-R22</f>
        <v>-664392.53</v>
      </c>
      <c r="V22" s="48"/>
      <c r="W22" s="13"/>
      <c r="X22" s="5"/>
      <c r="Y22" s="6"/>
      <c r="Z22" s="6"/>
      <c r="AA22" s="7"/>
    </row>
    <row r="23" spans="1:27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-114392.52999999998</v>
      </c>
      <c r="M23" s="10"/>
      <c r="N23" s="1"/>
      <c r="O23" s="1"/>
      <c r="P23" s="10"/>
      <c r="Q23" s="1"/>
      <c r="R23" s="1"/>
      <c r="S23" s="1"/>
      <c r="T23" s="1"/>
      <c r="U23" s="1"/>
      <c r="V23" s="1"/>
      <c r="X23" s="28"/>
      <c r="Y23" s="32"/>
      <c r="AA23" s="11"/>
    </row>
    <row r="24" spans="1:27" x14ac:dyDescent="0.25">
      <c r="A24" s="1"/>
      <c r="B24" s="1"/>
      <c r="C24" s="57"/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 x14ac:dyDescent="0.25">
      <c r="A25" s="1"/>
      <c r="B25" s="1"/>
      <c r="C25" s="57"/>
      <c r="D25" s="57"/>
      <c r="E25" s="57"/>
      <c r="F25" s="57"/>
      <c r="G25" s="57"/>
      <c r="H25" s="1"/>
      <c r="I25" s="1"/>
      <c r="J25" s="1"/>
      <c r="K25" s="1"/>
      <c r="L25" s="1"/>
      <c r="M25" s="57"/>
      <c r="N25" s="57"/>
      <c r="O25" s="57"/>
      <c r="P25" s="57"/>
      <c r="Q25" s="57"/>
      <c r="R25" s="57"/>
      <c r="S25" s="1"/>
      <c r="T25" s="1"/>
      <c r="U25" s="1"/>
      <c r="V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57"/>
      <c r="P26" s="57"/>
      <c r="Q26" s="57"/>
      <c r="R26" s="57"/>
      <c r="S26" s="1"/>
      <c r="T26" s="1"/>
      <c r="U26" s="1"/>
      <c r="V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49"/>
      <c r="O27" s="49"/>
      <c r="P27" s="49"/>
      <c r="Q27" s="49"/>
      <c r="R27" s="49"/>
      <c r="S27" s="1"/>
      <c r="T27" s="1"/>
      <c r="U27" s="1"/>
      <c r="V27" s="1"/>
    </row>
    <row r="28" spans="1:27" x14ac:dyDescent="0.25">
      <c r="A28" s="1"/>
      <c r="B28" s="1"/>
      <c r="C28" s="36"/>
      <c r="D28" s="36"/>
      <c r="E28" s="36"/>
      <c r="F28" s="36"/>
      <c r="G28" s="36"/>
      <c r="H28" s="1"/>
      <c r="I28" s="1"/>
      <c r="J28" s="1"/>
      <c r="K28" s="1"/>
      <c r="L28" s="1"/>
      <c r="M28" s="49"/>
      <c r="N28" s="49"/>
      <c r="O28" s="49"/>
      <c r="P28" s="49"/>
      <c r="Q28" s="49"/>
      <c r="R28" s="49"/>
      <c r="S28" s="1"/>
      <c r="T28" s="1"/>
      <c r="U28" s="1"/>
      <c r="V28" s="1"/>
    </row>
    <row r="29" spans="1:27" x14ac:dyDescent="0.25">
      <c r="A29" s="1"/>
      <c r="B29" s="1"/>
      <c r="C29" s="36"/>
      <c r="D29" s="36"/>
      <c r="E29" s="36"/>
      <c r="F29" s="36"/>
      <c r="G29" s="3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x14ac:dyDescent="0.2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49"/>
      <c r="N30" s="49"/>
      <c r="O30" s="49"/>
      <c r="P30" s="49"/>
      <c r="Q30" s="49"/>
      <c r="R30" s="49"/>
      <c r="S30" s="1"/>
      <c r="T30" s="1"/>
      <c r="U30" s="1"/>
      <c r="V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/>
    </row>
    <row r="33" spans="10:14" x14ac:dyDescent="0.25">
      <c r="M33" s="13"/>
    </row>
    <row r="37" spans="10:14" x14ac:dyDescent="0.25">
      <c r="J37" s="17"/>
    </row>
    <row r="40" spans="10:14" x14ac:dyDescent="0.25">
      <c r="N40" s="18"/>
    </row>
    <row r="41" spans="10:14" x14ac:dyDescent="0.25">
      <c r="N41" s="18"/>
    </row>
    <row r="42" spans="10:14" x14ac:dyDescent="0.25">
      <c r="N42" s="18"/>
    </row>
    <row r="43" spans="10:14" x14ac:dyDescent="0.25">
      <c r="N43" s="18"/>
    </row>
    <row r="44" spans="10:14" x14ac:dyDescent="0.25">
      <c r="N44" s="18"/>
    </row>
  </sheetData>
  <mergeCells count="135"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  <mergeCell ref="A8:C8"/>
    <mergeCell ref="D8:H8"/>
    <mergeCell ref="I8:J8"/>
    <mergeCell ref="L8:N8"/>
    <mergeCell ref="O8:P8"/>
    <mergeCell ref="Q8:S8"/>
    <mergeCell ref="T8:V8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C24:G25"/>
    <mergeCell ref="M25:R26"/>
    <mergeCell ref="M27:R28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3" width="11.42578125" customWidth="1"/>
    <col min="24" max="25" width="14.140625" customWidth="1"/>
    <col min="26" max="26" width="14.42578125" hidden="1" customWidth="1"/>
    <col min="27" max="27" width="15.42578125" bestFit="1" customWidth="1"/>
    <col min="28" max="28" width="15.5703125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8" ht="15" customHeight="1" x14ac:dyDescent="0.25">
      <c r="A1" s="1"/>
      <c r="B1" s="1"/>
      <c r="C1" s="1"/>
      <c r="D1" s="1"/>
      <c r="E1" s="1"/>
      <c r="F1" s="1"/>
      <c r="G1" s="49" t="s">
        <v>46</v>
      </c>
      <c r="H1" s="49"/>
      <c r="I1" s="49"/>
      <c r="J1" s="49"/>
      <c r="K1" s="49"/>
      <c r="L1" s="49"/>
      <c r="M1" s="49"/>
      <c r="N1" s="49"/>
      <c r="O1" s="49"/>
      <c r="P1" s="1"/>
      <c r="Q1" s="1"/>
      <c r="R1" s="50"/>
      <c r="S1" s="50"/>
      <c r="T1" s="50"/>
      <c r="U1" s="50"/>
      <c r="V1" s="50"/>
    </row>
    <row r="2" spans="1:28" ht="15" customHeight="1" x14ac:dyDescent="0.2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  <c r="K2" s="49"/>
      <c r="L2" s="49"/>
      <c r="M2" s="49"/>
      <c r="N2" s="1"/>
      <c r="O2" s="1"/>
      <c r="P2" s="1"/>
      <c r="Q2" s="1"/>
      <c r="R2" s="50"/>
      <c r="S2" s="50"/>
      <c r="T2" s="50"/>
      <c r="U2" s="50"/>
      <c r="V2" s="50"/>
    </row>
    <row r="3" spans="1:28" x14ac:dyDescent="0.25">
      <c r="A3" s="1"/>
      <c r="B3" s="1"/>
      <c r="C3" s="1"/>
      <c r="D3" s="1"/>
      <c r="E3" s="1"/>
      <c r="F3" s="1"/>
      <c r="G3" s="1"/>
      <c r="H3" s="1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8" x14ac:dyDescent="0.25">
      <c r="A5" s="2" t="s">
        <v>1</v>
      </c>
      <c r="B5" s="51">
        <v>2018</v>
      </c>
      <c r="C5" s="51"/>
      <c r="D5" s="51"/>
      <c r="E5" s="2" t="s">
        <v>2</v>
      </c>
      <c r="F5" s="52" t="s">
        <v>55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8" x14ac:dyDescent="0.25">
      <c r="A7" s="56"/>
      <c r="B7" s="56"/>
      <c r="C7" s="56"/>
      <c r="D7" s="53"/>
      <c r="E7" s="53"/>
      <c r="F7" s="53"/>
      <c r="G7" s="53"/>
      <c r="H7" s="53"/>
      <c r="I7" s="53" t="s">
        <v>3</v>
      </c>
      <c r="J7" s="53"/>
      <c r="K7" s="40" t="s">
        <v>4</v>
      </c>
      <c r="L7" s="53" t="s">
        <v>5</v>
      </c>
      <c r="M7" s="53"/>
      <c r="N7" s="53"/>
      <c r="O7" s="53" t="s">
        <v>6</v>
      </c>
      <c r="P7" s="53"/>
      <c r="Q7" s="53" t="s">
        <v>7</v>
      </c>
      <c r="R7" s="53"/>
      <c r="S7" s="53"/>
      <c r="T7" s="53" t="s">
        <v>8</v>
      </c>
      <c r="U7" s="53"/>
      <c r="V7" s="53"/>
    </row>
    <row r="8" spans="1:28" x14ac:dyDescent="0.25">
      <c r="A8" s="54" t="s">
        <v>9</v>
      </c>
      <c r="B8" s="54"/>
      <c r="C8" s="54"/>
      <c r="D8" s="55" t="s">
        <v>10</v>
      </c>
      <c r="E8" s="55"/>
      <c r="F8" s="55"/>
      <c r="G8" s="55"/>
      <c r="H8" s="55"/>
      <c r="I8" s="55" t="s">
        <v>11</v>
      </c>
      <c r="J8" s="55"/>
      <c r="K8" s="41" t="s">
        <v>12</v>
      </c>
      <c r="L8" s="55" t="s">
        <v>13</v>
      </c>
      <c r="M8" s="55"/>
      <c r="N8" s="55"/>
      <c r="O8" s="55" t="s">
        <v>14</v>
      </c>
      <c r="P8" s="55"/>
      <c r="Q8" s="55" t="s">
        <v>15</v>
      </c>
      <c r="R8" s="55"/>
      <c r="S8" s="55"/>
      <c r="T8" s="55" t="s">
        <v>16</v>
      </c>
      <c r="U8" s="55"/>
      <c r="V8" s="55"/>
    </row>
    <row r="9" spans="1:28" x14ac:dyDescent="0.25">
      <c r="A9" s="45" t="s">
        <v>17</v>
      </c>
      <c r="B9" s="45"/>
      <c r="C9" s="45"/>
      <c r="D9" s="46" t="s">
        <v>18</v>
      </c>
      <c r="E9" s="46"/>
      <c r="F9" s="46"/>
      <c r="G9" s="46"/>
      <c r="H9" s="47">
        <v>346892</v>
      </c>
      <c r="I9" s="48"/>
      <c r="J9" s="48">
        <v>0</v>
      </c>
      <c r="K9" s="48"/>
      <c r="L9" s="48">
        <v>0</v>
      </c>
      <c r="M9" s="48"/>
      <c r="N9" s="48">
        <f>H9+J9-L9</f>
        <v>346892</v>
      </c>
      <c r="O9" s="48"/>
      <c r="P9" s="48"/>
      <c r="Q9" s="48"/>
      <c r="R9" s="48">
        <v>350000</v>
      </c>
      <c r="S9" s="48"/>
      <c r="T9" s="48"/>
      <c r="U9" s="48">
        <f>N9-R9</f>
        <v>-3108</v>
      </c>
      <c r="V9" s="48"/>
      <c r="W9" s="13"/>
      <c r="X9" s="5"/>
      <c r="Y9" s="6"/>
      <c r="Z9" s="6"/>
      <c r="AA9" s="7"/>
      <c r="AB9" s="13"/>
    </row>
    <row r="10" spans="1:28" x14ac:dyDescent="0.25">
      <c r="A10" s="45" t="s">
        <v>19</v>
      </c>
      <c r="B10" s="45"/>
      <c r="C10" s="45"/>
      <c r="D10" s="46" t="s">
        <v>20</v>
      </c>
      <c r="E10" s="46"/>
      <c r="F10" s="46"/>
      <c r="G10" s="46"/>
      <c r="H10" s="47">
        <v>-788000</v>
      </c>
      <c r="I10" s="48"/>
      <c r="J10" s="48">
        <v>0</v>
      </c>
      <c r="K10" s="48"/>
      <c r="L10" s="48">
        <v>0</v>
      </c>
      <c r="M10" s="48"/>
      <c r="N10" s="48">
        <f t="shared" ref="N10:N22" si="0">H10+J10-L10</f>
        <v>-788000</v>
      </c>
      <c r="O10" s="48"/>
      <c r="P10" s="48"/>
      <c r="Q10" s="48"/>
      <c r="R10" s="48">
        <v>95000</v>
      </c>
      <c r="S10" s="48"/>
      <c r="T10" s="48"/>
      <c r="U10" s="48">
        <f t="shared" ref="U10:U21" si="1">N10-R10</f>
        <v>-883000</v>
      </c>
      <c r="V10" s="48"/>
      <c r="W10" s="13"/>
      <c r="X10" s="5"/>
      <c r="Y10" s="6"/>
      <c r="Z10" s="6"/>
      <c r="AA10" s="7"/>
      <c r="AB10" s="13"/>
    </row>
    <row r="11" spans="1:28" x14ac:dyDescent="0.25">
      <c r="A11" s="45" t="s">
        <v>21</v>
      </c>
      <c r="B11" s="45"/>
      <c r="C11" s="45"/>
      <c r="D11" s="46" t="s">
        <v>22</v>
      </c>
      <c r="E11" s="46"/>
      <c r="F11" s="46"/>
      <c r="G11" s="46"/>
      <c r="H11" s="47">
        <v>0</v>
      </c>
      <c r="I11" s="48"/>
      <c r="J11" s="48">
        <v>0</v>
      </c>
      <c r="K11" s="48"/>
      <c r="L11" s="48">
        <v>0</v>
      </c>
      <c r="M11" s="48"/>
      <c r="N11" s="48">
        <f t="shared" si="0"/>
        <v>0</v>
      </c>
      <c r="O11" s="48"/>
      <c r="P11" s="48"/>
      <c r="Q11" s="48"/>
      <c r="R11" s="48">
        <v>0</v>
      </c>
      <c r="S11" s="48"/>
      <c r="T11" s="48"/>
      <c r="U11" s="48">
        <f t="shared" si="1"/>
        <v>0</v>
      </c>
      <c r="V11" s="48"/>
      <c r="X11" s="5"/>
      <c r="Y11" s="6"/>
      <c r="Z11" s="6"/>
      <c r="AA11" s="7"/>
      <c r="AB11" s="13"/>
    </row>
    <row r="12" spans="1:28" x14ac:dyDescent="0.25">
      <c r="A12" s="45" t="s">
        <v>23</v>
      </c>
      <c r="B12" s="45"/>
      <c r="C12" s="45"/>
      <c r="D12" s="46" t="s">
        <v>24</v>
      </c>
      <c r="E12" s="46"/>
      <c r="F12" s="46"/>
      <c r="G12" s="46"/>
      <c r="H12" s="47">
        <v>0</v>
      </c>
      <c r="I12" s="48"/>
      <c r="J12" s="48">
        <v>0</v>
      </c>
      <c r="K12" s="48"/>
      <c r="L12" s="48">
        <v>0</v>
      </c>
      <c r="M12" s="48"/>
      <c r="N12" s="48">
        <f t="shared" si="0"/>
        <v>0</v>
      </c>
      <c r="O12" s="48"/>
      <c r="P12" s="48"/>
      <c r="Q12" s="48"/>
      <c r="R12" s="48">
        <v>0</v>
      </c>
      <c r="S12" s="48"/>
      <c r="T12" s="48"/>
      <c r="U12" s="48">
        <f t="shared" si="1"/>
        <v>0</v>
      </c>
      <c r="V12" s="48"/>
      <c r="X12" s="5"/>
      <c r="Y12" s="6"/>
      <c r="Z12" s="6"/>
      <c r="AA12" s="7"/>
      <c r="AB12" s="13"/>
    </row>
    <row r="13" spans="1:28" x14ac:dyDescent="0.25">
      <c r="A13" s="45" t="s">
        <v>44</v>
      </c>
      <c r="B13" s="45"/>
      <c r="C13" s="45"/>
      <c r="D13" s="46" t="s">
        <v>26</v>
      </c>
      <c r="E13" s="46"/>
      <c r="F13" s="46"/>
      <c r="G13" s="46"/>
      <c r="H13" s="47">
        <v>0</v>
      </c>
      <c r="I13" s="48"/>
      <c r="J13" s="48">
        <v>0</v>
      </c>
      <c r="K13" s="48"/>
      <c r="L13" s="48">
        <v>0</v>
      </c>
      <c r="M13" s="48"/>
      <c r="N13" s="48">
        <f t="shared" si="0"/>
        <v>0</v>
      </c>
      <c r="O13" s="48"/>
      <c r="P13" s="48"/>
      <c r="Q13" s="48"/>
      <c r="R13" s="48">
        <v>0</v>
      </c>
      <c r="S13" s="48"/>
      <c r="T13" s="48"/>
      <c r="U13" s="48">
        <f t="shared" si="1"/>
        <v>0</v>
      </c>
      <c r="V13" s="48"/>
      <c r="X13" s="5"/>
      <c r="Y13" s="6"/>
      <c r="Z13" s="6"/>
      <c r="AA13" s="7"/>
    </row>
    <row r="14" spans="1:28" x14ac:dyDescent="0.25">
      <c r="A14" s="45" t="s">
        <v>25</v>
      </c>
      <c r="B14" s="45"/>
      <c r="C14" s="45"/>
      <c r="D14" s="46" t="s">
        <v>26</v>
      </c>
      <c r="E14" s="46"/>
      <c r="F14" s="46"/>
      <c r="G14" s="46"/>
      <c r="H14" s="47">
        <v>0</v>
      </c>
      <c r="I14" s="48"/>
      <c r="J14" s="48">
        <v>0</v>
      </c>
      <c r="K14" s="48"/>
      <c r="L14" s="48">
        <v>0</v>
      </c>
      <c r="M14" s="48"/>
      <c r="N14" s="48">
        <f t="shared" si="0"/>
        <v>0</v>
      </c>
      <c r="O14" s="48"/>
      <c r="P14" s="48"/>
      <c r="Q14" s="48"/>
      <c r="R14" s="48">
        <v>0</v>
      </c>
      <c r="S14" s="48"/>
      <c r="T14" s="48"/>
      <c r="U14" s="48">
        <f t="shared" si="1"/>
        <v>0</v>
      </c>
      <c r="V14" s="48"/>
      <c r="X14" s="5"/>
      <c r="Y14" s="6"/>
      <c r="Z14" s="6"/>
      <c r="AA14" s="7"/>
      <c r="AB14" s="13"/>
    </row>
    <row r="15" spans="1:28" x14ac:dyDescent="0.25">
      <c r="A15" s="45" t="s">
        <v>27</v>
      </c>
      <c r="B15" s="45"/>
      <c r="C15" s="45"/>
      <c r="D15" s="46" t="s">
        <v>28</v>
      </c>
      <c r="E15" s="46"/>
      <c r="F15" s="46"/>
      <c r="G15" s="46"/>
      <c r="H15" s="47">
        <v>0</v>
      </c>
      <c r="I15" s="48"/>
      <c r="J15" s="48">
        <v>0</v>
      </c>
      <c r="K15" s="48"/>
      <c r="L15" s="48">
        <v>0</v>
      </c>
      <c r="M15" s="48"/>
      <c r="N15" s="48">
        <f t="shared" si="0"/>
        <v>0</v>
      </c>
      <c r="O15" s="48"/>
      <c r="P15" s="48"/>
      <c r="Q15" s="48"/>
      <c r="R15" s="48">
        <v>0</v>
      </c>
      <c r="S15" s="48"/>
      <c r="T15" s="48"/>
      <c r="U15" s="48">
        <f t="shared" si="1"/>
        <v>0</v>
      </c>
      <c r="V15" s="48"/>
      <c r="X15" s="5"/>
      <c r="Y15" s="6"/>
      <c r="Z15" s="6"/>
      <c r="AA15" s="7"/>
    </row>
    <row r="16" spans="1:28" x14ac:dyDescent="0.25">
      <c r="A16" s="45" t="s">
        <v>29</v>
      </c>
      <c r="B16" s="45"/>
      <c r="C16" s="45"/>
      <c r="D16" s="46" t="s">
        <v>30</v>
      </c>
      <c r="E16" s="46"/>
      <c r="F16" s="46"/>
      <c r="G16" s="46"/>
      <c r="H16" s="47">
        <v>0</v>
      </c>
      <c r="I16" s="48"/>
      <c r="J16" s="48">
        <v>0</v>
      </c>
      <c r="K16" s="48"/>
      <c r="L16" s="48">
        <v>0</v>
      </c>
      <c r="M16" s="48"/>
      <c r="N16" s="48">
        <f t="shared" si="0"/>
        <v>0</v>
      </c>
      <c r="O16" s="48"/>
      <c r="P16" s="48"/>
      <c r="Q16" s="48"/>
      <c r="R16" s="48">
        <v>0</v>
      </c>
      <c r="S16" s="48"/>
      <c r="T16" s="48"/>
      <c r="U16" s="48">
        <f t="shared" si="1"/>
        <v>0</v>
      </c>
      <c r="V16" s="48"/>
      <c r="W16" s="13"/>
      <c r="X16" s="5"/>
      <c r="Y16" s="6"/>
      <c r="Z16" s="6"/>
      <c r="AA16" s="7"/>
      <c r="AB16" s="13"/>
    </row>
    <row r="17" spans="1:28" x14ac:dyDescent="0.25">
      <c r="A17" s="45" t="s">
        <v>31</v>
      </c>
      <c r="B17" s="45"/>
      <c r="C17" s="45"/>
      <c r="D17" s="46" t="s">
        <v>32</v>
      </c>
      <c r="E17" s="46"/>
      <c r="F17" s="46"/>
      <c r="G17" s="46"/>
      <c r="H17" s="47">
        <v>0</v>
      </c>
      <c r="I17" s="48"/>
      <c r="J17" s="48">
        <v>0</v>
      </c>
      <c r="K17" s="48"/>
      <c r="L17" s="48">
        <v>0</v>
      </c>
      <c r="M17" s="48"/>
      <c r="N17" s="48">
        <f t="shared" si="0"/>
        <v>0</v>
      </c>
      <c r="O17" s="48"/>
      <c r="P17" s="48"/>
      <c r="Q17" s="48"/>
      <c r="R17" s="48">
        <v>0</v>
      </c>
      <c r="S17" s="48"/>
      <c r="T17" s="48"/>
      <c r="U17" s="48">
        <f t="shared" si="1"/>
        <v>0</v>
      </c>
      <c r="V17" s="48"/>
      <c r="X17" s="5"/>
      <c r="Y17" s="6"/>
      <c r="Z17" s="6"/>
      <c r="AA17" s="7"/>
    </row>
    <row r="18" spans="1:28" x14ac:dyDescent="0.25">
      <c r="A18" s="45" t="s">
        <v>33</v>
      </c>
      <c r="B18" s="45"/>
      <c r="C18" s="45"/>
      <c r="D18" s="46" t="s">
        <v>34</v>
      </c>
      <c r="E18" s="46"/>
      <c r="F18" s="46"/>
      <c r="G18" s="46"/>
      <c r="H18" s="47">
        <v>-151104.76999999999</v>
      </c>
      <c r="I18" s="48"/>
      <c r="J18" s="48">
        <v>0</v>
      </c>
      <c r="K18" s="48"/>
      <c r="L18" s="48">
        <v>0</v>
      </c>
      <c r="M18" s="48"/>
      <c r="N18" s="48">
        <f t="shared" si="0"/>
        <v>-151104.76999999999</v>
      </c>
      <c r="O18" s="48"/>
      <c r="P18" s="48"/>
      <c r="Q18" s="48"/>
      <c r="R18" s="48">
        <v>8720.66</v>
      </c>
      <c r="S18" s="48"/>
      <c r="T18" s="48"/>
      <c r="U18" s="48">
        <f t="shared" si="1"/>
        <v>-159825.43</v>
      </c>
      <c r="V18" s="48"/>
      <c r="W18" s="13"/>
      <c r="X18" s="5"/>
      <c r="Y18" s="6"/>
      <c r="Z18" s="6"/>
      <c r="AA18" s="7"/>
      <c r="AB18" s="13"/>
    </row>
    <row r="19" spans="1:28" x14ac:dyDescent="0.25">
      <c r="A19" s="45" t="s">
        <v>35</v>
      </c>
      <c r="B19" s="45"/>
      <c r="C19" s="45"/>
      <c r="D19" s="46" t="s">
        <v>36</v>
      </c>
      <c r="E19" s="46"/>
      <c r="F19" s="46"/>
      <c r="G19" s="46"/>
      <c r="H19" s="47">
        <v>77512.710000000006</v>
      </c>
      <c r="I19" s="48"/>
      <c r="J19" s="48">
        <v>0</v>
      </c>
      <c r="K19" s="48"/>
      <c r="L19" s="48">
        <v>0</v>
      </c>
      <c r="M19" s="48"/>
      <c r="N19" s="48">
        <f t="shared" si="0"/>
        <v>77512.710000000006</v>
      </c>
      <c r="O19" s="48"/>
      <c r="P19" s="48"/>
      <c r="Q19" s="48"/>
      <c r="R19" s="48">
        <v>838.76</v>
      </c>
      <c r="S19" s="48"/>
      <c r="T19" s="48"/>
      <c r="U19" s="48">
        <f t="shared" si="1"/>
        <v>76673.950000000012</v>
      </c>
      <c r="V19" s="48"/>
      <c r="W19" s="13"/>
      <c r="X19" s="5"/>
      <c r="Y19" s="6"/>
      <c r="Z19" s="6"/>
      <c r="AA19" s="7"/>
      <c r="AB19" s="13"/>
    </row>
    <row r="20" spans="1:28" x14ac:dyDescent="0.25">
      <c r="A20" s="45" t="s">
        <v>37</v>
      </c>
      <c r="B20" s="45"/>
      <c r="C20" s="45"/>
      <c r="D20" s="46" t="s">
        <v>38</v>
      </c>
      <c r="E20" s="46"/>
      <c r="F20" s="46"/>
      <c r="G20" s="46"/>
      <c r="H20" s="47">
        <v>-99692.47</v>
      </c>
      <c r="I20" s="48"/>
      <c r="J20" s="48">
        <v>0</v>
      </c>
      <c r="K20" s="48"/>
      <c r="L20" s="48">
        <v>0</v>
      </c>
      <c r="M20" s="48"/>
      <c r="N20" s="48">
        <f t="shared" si="0"/>
        <v>-99692.47</v>
      </c>
      <c r="O20" s="48"/>
      <c r="P20" s="48"/>
      <c r="Q20" s="48"/>
      <c r="R20" s="48">
        <v>21740.49</v>
      </c>
      <c r="S20" s="48"/>
      <c r="T20" s="48"/>
      <c r="U20" s="48">
        <f t="shared" si="1"/>
        <v>-121432.96000000001</v>
      </c>
      <c r="V20" s="48"/>
      <c r="X20" s="5"/>
      <c r="Y20" s="6"/>
      <c r="Z20" s="6"/>
      <c r="AA20" s="7"/>
    </row>
    <row r="21" spans="1:28" x14ac:dyDescent="0.25">
      <c r="A21" s="45" t="s">
        <v>39</v>
      </c>
      <c r="B21" s="45"/>
      <c r="C21" s="45"/>
      <c r="D21" s="46" t="s">
        <v>40</v>
      </c>
      <c r="E21" s="46"/>
      <c r="F21" s="46"/>
      <c r="G21" s="46"/>
      <c r="H21" s="47">
        <v>0</v>
      </c>
      <c r="I21" s="48"/>
      <c r="J21" s="48">
        <v>0</v>
      </c>
      <c r="K21" s="48"/>
      <c r="L21" s="48">
        <v>0</v>
      </c>
      <c r="M21" s="48"/>
      <c r="N21" s="48">
        <f t="shared" si="0"/>
        <v>0</v>
      </c>
      <c r="O21" s="48"/>
      <c r="P21" s="48"/>
      <c r="Q21" s="48"/>
      <c r="R21" s="48">
        <v>0</v>
      </c>
      <c r="S21" s="48"/>
      <c r="T21" s="48"/>
      <c r="U21" s="48">
        <f t="shared" si="1"/>
        <v>0</v>
      </c>
      <c r="V21" s="48"/>
      <c r="X21" s="5"/>
      <c r="Y21" s="6"/>
      <c r="Z21" s="6"/>
      <c r="AA21" s="7"/>
    </row>
    <row r="22" spans="1:28" x14ac:dyDescent="0.25">
      <c r="A22" s="58"/>
      <c r="B22" s="58"/>
      <c r="C22" s="58"/>
      <c r="D22" s="58"/>
      <c r="E22" s="58"/>
      <c r="F22" s="58"/>
      <c r="G22" s="58"/>
      <c r="H22" s="59">
        <f>+H9+H10+H18+H19+H20</f>
        <v>-614392.53</v>
      </c>
      <c r="I22" s="60"/>
      <c r="J22" s="60">
        <f>+J9+J10+J11+J12+J13+J14+J15+J16+J17+J18+J19+J20+J21</f>
        <v>0</v>
      </c>
      <c r="K22" s="60"/>
      <c r="L22" s="61">
        <v>0</v>
      </c>
      <c r="M22" s="61"/>
      <c r="N22" s="61">
        <f t="shared" si="0"/>
        <v>-614392.53</v>
      </c>
      <c r="O22" s="61"/>
      <c r="P22" s="61"/>
      <c r="Q22" s="61"/>
      <c r="R22" s="60">
        <f>+R9+R10+R18+R19+R20</f>
        <v>476299.91</v>
      </c>
      <c r="S22" s="60"/>
      <c r="T22" s="60"/>
      <c r="U22" s="48">
        <f>+N22-R22</f>
        <v>-1090692.44</v>
      </c>
      <c r="V22" s="48"/>
      <c r="W22" s="13"/>
      <c r="X22" s="5"/>
      <c r="Y22" s="6"/>
      <c r="Z22" s="6"/>
      <c r="AA22" s="7"/>
    </row>
    <row r="23" spans="1:28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-614392.53</v>
      </c>
      <c r="M23" s="10"/>
      <c r="N23" s="1"/>
      <c r="O23" s="1"/>
      <c r="P23" s="10"/>
      <c r="Q23" s="1"/>
      <c r="R23" s="1"/>
      <c r="S23" s="1"/>
      <c r="T23" s="1"/>
      <c r="U23" s="1"/>
      <c r="V23" s="1"/>
      <c r="X23" s="28"/>
      <c r="Y23" s="32"/>
      <c r="AA23" s="11"/>
    </row>
    <row r="24" spans="1:28" x14ac:dyDescent="0.25">
      <c r="A24" s="1"/>
      <c r="B24" s="1"/>
      <c r="C24" s="57"/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8" x14ac:dyDescent="0.25">
      <c r="A25" s="1"/>
      <c r="B25" s="1"/>
      <c r="C25" s="57"/>
      <c r="D25" s="57"/>
      <c r="E25" s="57"/>
      <c r="F25" s="57"/>
      <c r="G25" s="57"/>
      <c r="H25" s="1"/>
      <c r="I25" s="1"/>
      <c r="J25" s="1"/>
      <c r="K25" s="1"/>
      <c r="L25" s="1"/>
      <c r="M25" s="57"/>
      <c r="N25" s="57"/>
      <c r="O25" s="57"/>
      <c r="P25" s="57"/>
      <c r="Q25" s="57"/>
      <c r="R25" s="57"/>
      <c r="S25" s="1"/>
      <c r="T25" s="1"/>
      <c r="U25" s="1"/>
      <c r="V25" s="1"/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57"/>
      <c r="P26" s="57"/>
      <c r="Q26" s="57"/>
      <c r="R26" s="57"/>
      <c r="S26" s="1"/>
      <c r="T26" s="1"/>
      <c r="U26" s="1"/>
      <c r="V26" s="1"/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49"/>
      <c r="O27" s="49"/>
      <c r="P27" s="49"/>
      <c r="Q27" s="49"/>
      <c r="R27" s="49"/>
      <c r="S27" s="1"/>
      <c r="T27" s="1"/>
      <c r="U27" s="1"/>
      <c r="V27" s="1"/>
    </row>
    <row r="28" spans="1:28" x14ac:dyDescent="0.25">
      <c r="A28" s="1"/>
      <c r="B28" s="1"/>
      <c r="C28" s="39"/>
      <c r="D28" s="39"/>
      <c r="E28" s="39"/>
      <c r="F28" s="39"/>
      <c r="G28" s="39"/>
      <c r="H28" s="1"/>
      <c r="I28" s="1"/>
      <c r="J28" s="1"/>
      <c r="K28" s="1"/>
      <c r="L28" s="1"/>
      <c r="M28" s="49"/>
      <c r="N28" s="49"/>
      <c r="O28" s="49"/>
      <c r="P28" s="49"/>
      <c r="Q28" s="49"/>
      <c r="R28" s="49"/>
      <c r="S28" s="1"/>
      <c r="T28" s="1"/>
      <c r="U28" s="1"/>
      <c r="V28" s="1"/>
    </row>
    <row r="29" spans="1:28" x14ac:dyDescent="0.25">
      <c r="A29" s="1"/>
      <c r="B29" s="1"/>
      <c r="C29" s="39"/>
      <c r="D29" s="39"/>
      <c r="E29" s="39"/>
      <c r="F29" s="39"/>
      <c r="G29" s="3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8" x14ac:dyDescent="0.2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49"/>
      <c r="N30" s="49"/>
      <c r="O30" s="49"/>
      <c r="P30" s="49"/>
      <c r="Q30" s="49"/>
      <c r="R30" s="49"/>
      <c r="S30" s="1"/>
      <c r="T30" s="1"/>
      <c r="U30" s="1"/>
      <c r="V30" s="1"/>
    </row>
    <row r="31" spans="1:2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/>
    </row>
    <row r="33" spans="10:14" x14ac:dyDescent="0.25">
      <c r="M33" s="13"/>
    </row>
    <row r="37" spans="10:14" x14ac:dyDescent="0.25">
      <c r="J37" s="17"/>
    </row>
    <row r="40" spans="10:14" x14ac:dyDescent="0.25">
      <c r="N40" s="18"/>
    </row>
    <row r="41" spans="10:14" x14ac:dyDescent="0.25">
      <c r="N41" s="18"/>
    </row>
    <row r="42" spans="10:14" x14ac:dyDescent="0.25">
      <c r="N42" s="18"/>
    </row>
    <row r="43" spans="10:14" x14ac:dyDescent="0.25">
      <c r="N43" s="18"/>
    </row>
    <row r="44" spans="10:14" x14ac:dyDescent="0.25">
      <c r="N44" s="18"/>
    </row>
  </sheetData>
  <mergeCells count="135">
    <mergeCell ref="C24:G25"/>
    <mergeCell ref="M25:R26"/>
    <mergeCell ref="M27:R28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A8:C8"/>
    <mergeCell ref="D8:H8"/>
    <mergeCell ref="I8:J8"/>
    <mergeCell ref="L8:N8"/>
    <mergeCell ref="O8:P8"/>
    <mergeCell ref="Q8:S8"/>
    <mergeCell ref="T8:V8"/>
    <mergeCell ref="R9:T9"/>
    <mergeCell ref="U9:V9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activeCell="W27" sqref="W27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3" width="11.42578125" customWidth="1"/>
    <col min="24" max="25" width="14.140625" customWidth="1"/>
    <col min="26" max="26" width="14.42578125" hidden="1" customWidth="1"/>
    <col min="27" max="27" width="15.42578125" bestFit="1" customWidth="1"/>
    <col min="28" max="28" width="15.5703125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8" ht="15" customHeight="1" x14ac:dyDescent="0.25">
      <c r="A1" s="1"/>
      <c r="B1" s="1"/>
      <c r="C1" s="1"/>
      <c r="D1" s="1"/>
      <c r="E1" s="1"/>
      <c r="F1" s="1"/>
      <c r="G1" s="49" t="s">
        <v>46</v>
      </c>
      <c r="H1" s="49"/>
      <c r="I1" s="49"/>
      <c r="J1" s="49"/>
      <c r="K1" s="49"/>
      <c r="L1" s="49"/>
      <c r="M1" s="49"/>
      <c r="N1" s="49"/>
      <c r="O1" s="49"/>
      <c r="P1" s="1"/>
      <c r="Q1" s="1"/>
      <c r="R1" s="50"/>
      <c r="S1" s="50"/>
      <c r="T1" s="50"/>
      <c r="U1" s="50"/>
      <c r="V1" s="50"/>
    </row>
    <row r="2" spans="1:28" ht="15" customHeight="1" x14ac:dyDescent="0.2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  <c r="K2" s="49"/>
      <c r="L2" s="49"/>
      <c r="M2" s="49"/>
      <c r="N2" s="1"/>
      <c r="O2" s="1"/>
      <c r="P2" s="1"/>
      <c r="Q2" s="1"/>
      <c r="R2" s="50"/>
      <c r="S2" s="50"/>
      <c r="T2" s="50"/>
      <c r="U2" s="50"/>
      <c r="V2" s="50"/>
    </row>
    <row r="3" spans="1:28" x14ac:dyDescent="0.25">
      <c r="A3" s="1"/>
      <c r="B3" s="1"/>
      <c r="C3" s="1"/>
      <c r="D3" s="1"/>
      <c r="E3" s="1"/>
      <c r="F3" s="1"/>
      <c r="G3" s="1"/>
      <c r="H3" s="1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8" x14ac:dyDescent="0.25">
      <c r="A5" s="2" t="s">
        <v>1</v>
      </c>
      <c r="B5" s="51">
        <v>2018</v>
      </c>
      <c r="C5" s="51"/>
      <c r="D5" s="51"/>
      <c r="E5" s="2" t="s">
        <v>2</v>
      </c>
      <c r="F5" s="52" t="s">
        <v>56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8" x14ac:dyDescent="0.25">
      <c r="A7" s="56"/>
      <c r="B7" s="56"/>
      <c r="C7" s="56"/>
      <c r="D7" s="53"/>
      <c r="E7" s="53"/>
      <c r="F7" s="53"/>
      <c r="G7" s="53"/>
      <c r="H7" s="53"/>
      <c r="I7" s="53" t="s">
        <v>3</v>
      </c>
      <c r="J7" s="53"/>
      <c r="K7" s="43" t="s">
        <v>4</v>
      </c>
      <c r="L7" s="53" t="s">
        <v>5</v>
      </c>
      <c r="M7" s="53"/>
      <c r="N7" s="53"/>
      <c r="O7" s="53" t="s">
        <v>6</v>
      </c>
      <c r="P7" s="53"/>
      <c r="Q7" s="53" t="s">
        <v>7</v>
      </c>
      <c r="R7" s="53"/>
      <c r="S7" s="53"/>
      <c r="T7" s="53" t="s">
        <v>8</v>
      </c>
      <c r="U7" s="53"/>
      <c r="V7" s="53"/>
    </row>
    <row r="8" spans="1:28" x14ac:dyDescent="0.25">
      <c r="A8" s="54" t="s">
        <v>9</v>
      </c>
      <c r="B8" s="54"/>
      <c r="C8" s="54"/>
      <c r="D8" s="55" t="s">
        <v>10</v>
      </c>
      <c r="E8" s="55"/>
      <c r="F8" s="55"/>
      <c r="G8" s="55"/>
      <c r="H8" s="55"/>
      <c r="I8" s="55" t="s">
        <v>11</v>
      </c>
      <c r="J8" s="55"/>
      <c r="K8" s="44" t="s">
        <v>12</v>
      </c>
      <c r="L8" s="55" t="s">
        <v>13</v>
      </c>
      <c r="M8" s="55"/>
      <c r="N8" s="55"/>
      <c r="O8" s="55" t="s">
        <v>14</v>
      </c>
      <c r="P8" s="55"/>
      <c r="Q8" s="55" t="s">
        <v>15</v>
      </c>
      <c r="R8" s="55"/>
      <c r="S8" s="55"/>
      <c r="T8" s="55" t="s">
        <v>16</v>
      </c>
      <c r="U8" s="55"/>
      <c r="V8" s="55"/>
    </row>
    <row r="9" spans="1:28" x14ac:dyDescent="0.25">
      <c r="A9" s="45" t="s">
        <v>17</v>
      </c>
      <c r="B9" s="45"/>
      <c r="C9" s="45"/>
      <c r="D9" s="46" t="s">
        <v>18</v>
      </c>
      <c r="E9" s="46"/>
      <c r="F9" s="46"/>
      <c r="G9" s="46"/>
      <c r="H9" s="47">
        <v>-3108</v>
      </c>
      <c r="I9" s="48"/>
      <c r="J9" s="48">
        <v>0</v>
      </c>
      <c r="K9" s="48"/>
      <c r="L9" s="48">
        <v>0</v>
      </c>
      <c r="M9" s="48"/>
      <c r="N9" s="48">
        <f>H9+J9-L9</f>
        <v>-3108</v>
      </c>
      <c r="O9" s="48"/>
      <c r="P9" s="48"/>
      <c r="Q9" s="48"/>
      <c r="R9" s="48">
        <v>450000</v>
      </c>
      <c r="S9" s="48"/>
      <c r="T9" s="48"/>
      <c r="U9" s="48">
        <f>N9-R9</f>
        <v>-453108</v>
      </c>
      <c r="V9" s="48"/>
      <c r="W9" s="13"/>
      <c r="X9" s="5"/>
      <c r="Y9" s="6"/>
      <c r="Z9" s="6"/>
      <c r="AA9" s="7"/>
      <c r="AB9" s="13"/>
    </row>
    <row r="10" spans="1:28" x14ac:dyDescent="0.25">
      <c r="A10" s="45" t="s">
        <v>19</v>
      </c>
      <c r="B10" s="45"/>
      <c r="C10" s="45"/>
      <c r="D10" s="46" t="s">
        <v>20</v>
      </c>
      <c r="E10" s="46"/>
      <c r="F10" s="46"/>
      <c r="G10" s="46"/>
      <c r="H10" s="47">
        <v>-883000</v>
      </c>
      <c r="I10" s="48"/>
      <c r="J10" s="48">
        <v>0</v>
      </c>
      <c r="K10" s="48"/>
      <c r="L10" s="48">
        <v>0</v>
      </c>
      <c r="M10" s="48"/>
      <c r="N10" s="48">
        <f t="shared" ref="N10:N22" si="0">H10+J10-L10</f>
        <v>-883000</v>
      </c>
      <c r="O10" s="48"/>
      <c r="P10" s="48"/>
      <c r="Q10" s="48"/>
      <c r="R10" s="48">
        <v>215000</v>
      </c>
      <c r="S10" s="48"/>
      <c r="T10" s="48"/>
      <c r="U10" s="48">
        <f t="shared" ref="U10:U21" si="1">N10-R10</f>
        <v>-1098000</v>
      </c>
      <c r="V10" s="48"/>
      <c r="W10" s="13"/>
      <c r="X10" s="5"/>
      <c r="Y10" s="6"/>
      <c r="Z10" s="6"/>
      <c r="AA10" s="7"/>
      <c r="AB10" s="13"/>
    </row>
    <row r="11" spans="1:28" x14ac:dyDescent="0.25">
      <c r="A11" s="45" t="s">
        <v>21</v>
      </c>
      <c r="B11" s="45"/>
      <c r="C11" s="45"/>
      <c r="D11" s="46" t="s">
        <v>22</v>
      </c>
      <c r="E11" s="46"/>
      <c r="F11" s="46"/>
      <c r="G11" s="46"/>
      <c r="H11" s="47">
        <v>0</v>
      </c>
      <c r="I11" s="48"/>
      <c r="J11" s="48">
        <v>0</v>
      </c>
      <c r="K11" s="48"/>
      <c r="L11" s="48">
        <v>0</v>
      </c>
      <c r="M11" s="48"/>
      <c r="N11" s="48">
        <f t="shared" si="0"/>
        <v>0</v>
      </c>
      <c r="O11" s="48"/>
      <c r="P11" s="48"/>
      <c r="Q11" s="48"/>
      <c r="R11" s="48">
        <v>0</v>
      </c>
      <c r="S11" s="48"/>
      <c r="T11" s="48"/>
      <c r="U11" s="48">
        <f t="shared" si="1"/>
        <v>0</v>
      </c>
      <c r="V11" s="48"/>
      <c r="X11" s="5"/>
      <c r="Y11" s="6"/>
      <c r="Z11" s="6"/>
      <c r="AA11" s="7"/>
      <c r="AB11" s="13"/>
    </row>
    <row r="12" spans="1:28" x14ac:dyDescent="0.25">
      <c r="A12" s="45" t="s">
        <v>23</v>
      </c>
      <c r="B12" s="45"/>
      <c r="C12" s="45"/>
      <c r="D12" s="46" t="s">
        <v>24</v>
      </c>
      <c r="E12" s="46"/>
      <c r="F12" s="46"/>
      <c r="G12" s="46"/>
      <c r="H12" s="47">
        <v>0</v>
      </c>
      <c r="I12" s="48"/>
      <c r="J12" s="48">
        <v>0</v>
      </c>
      <c r="K12" s="48"/>
      <c r="L12" s="48">
        <v>0</v>
      </c>
      <c r="M12" s="48"/>
      <c r="N12" s="48">
        <f t="shared" si="0"/>
        <v>0</v>
      </c>
      <c r="O12" s="48"/>
      <c r="P12" s="48"/>
      <c r="Q12" s="48"/>
      <c r="R12" s="48">
        <v>0</v>
      </c>
      <c r="S12" s="48"/>
      <c r="T12" s="48"/>
      <c r="U12" s="48">
        <f t="shared" si="1"/>
        <v>0</v>
      </c>
      <c r="V12" s="48"/>
      <c r="X12" s="5"/>
      <c r="Y12" s="6"/>
      <c r="Z12" s="6"/>
      <c r="AA12" s="7"/>
      <c r="AB12" s="13"/>
    </row>
    <row r="13" spans="1:28" x14ac:dyDescent="0.25">
      <c r="A13" s="45" t="s">
        <v>44</v>
      </c>
      <c r="B13" s="45"/>
      <c r="C13" s="45"/>
      <c r="D13" s="46" t="s">
        <v>26</v>
      </c>
      <c r="E13" s="46"/>
      <c r="F13" s="46"/>
      <c r="G13" s="46"/>
      <c r="H13" s="47">
        <v>0</v>
      </c>
      <c r="I13" s="48"/>
      <c r="J13" s="48">
        <v>0</v>
      </c>
      <c r="K13" s="48"/>
      <c r="L13" s="48">
        <v>0</v>
      </c>
      <c r="M13" s="48"/>
      <c r="N13" s="48">
        <f t="shared" si="0"/>
        <v>0</v>
      </c>
      <c r="O13" s="48"/>
      <c r="P13" s="48"/>
      <c r="Q13" s="48"/>
      <c r="R13" s="48">
        <v>0</v>
      </c>
      <c r="S13" s="48"/>
      <c r="T13" s="48"/>
      <c r="U13" s="48">
        <f t="shared" si="1"/>
        <v>0</v>
      </c>
      <c r="V13" s="48"/>
      <c r="X13" s="5"/>
      <c r="Y13" s="6"/>
      <c r="Z13" s="6"/>
      <c r="AA13" s="7"/>
    </row>
    <row r="14" spans="1:28" x14ac:dyDescent="0.25">
      <c r="A14" s="45" t="s">
        <v>25</v>
      </c>
      <c r="B14" s="45"/>
      <c r="C14" s="45"/>
      <c r="D14" s="46" t="s">
        <v>26</v>
      </c>
      <c r="E14" s="46"/>
      <c r="F14" s="46"/>
      <c r="G14" s="46"/>
      <c r="H14" s="47">
        <v>0</v>
      </c>
      <c r="I14" s="48"/>
      <c r="J14" s="48">
        <v>0</v>
      </c>
      <c r="K14" s="48"/>
      <c r="L14" s="48">
        <v>0</v>
      </c>
      <c r="M14" s="48"/>
      <c r="N14" s="48">
        <f t="shared" si="0"/>
        <v>0</v>
      </c>
      <c r="O14" s="48"/>
      <c r="P14" s="48"/>
      <c r="Q14" s="48"/>
      <c r="R14" s="48">
        <v>0</v>
      </c>
      <c r="S14" s="48"/>
      <c r="T14" s="48"/>
      <c r="U14" s="48">
        <f t="shared" si="1"/>
        <v>0</v>
      </c>
      <c r="V14" s="48"/>
      <c r="X14" s="5"/>
      <c r="Y14" s="6"/>
      <c r="Z14" s="6"/>
      <c r="AA14" s="7"/>
      <c r="AB14" s="13"/>
    </row>
    <row r="15" spans="1:28" x14ac:dyDescent="0.25">
      <c r="A15" s="45" t="s">
        <v>27</v>
      </c>
      <c r="B15" s="45"/>
      <c r="C15" s="45"/>
      <c r="D15" s="46" t="s">
        <v>28</v>
      </c>
      <c r="E15" s="46"/>
      <c r="F15" s="46"/>
      <c r="G15" s="46"/>
      <c r="H15" s="47">
        <v>0</v>
      </c>
      <c r="I15" s="48"/>
      <c r="J15" s="48">
        <v>0</v>
      </c>
      <c r="K15" s="48"/>
      <c r="L15" s="48">
        <v>0</v>
      </c>
      <c r="M15" s="48"/>
      <c r="N15" s="48">
        <f t="shared" si="0"/>
        <v>0</v>
      </c>
      <c r="O15" s="48"/>
      <c r="P15" s="48"/>
      <c r="Q15" s="48"/>
      <c r="R15" s="48">
        <v>0</v>
      </c>
      <c r="S15" s="48"/>
      <c r="T15" s="48"/>
      <c r="U15" s="48">
        <f t="shared" si="1"/>
        <v>0</v>
      </c>
      <c r="V15" s="48"/>
      <c r="X15" s="5"/>
      <c r="Y15" s="6"/>
      <c r="Z15" s="6"/>
      <c r="AA15" s="7"/>
    </row>
    <row r="16" spans="1:28" x14ac:dyDescent="0.25">
      <c r="A16" s="45" t="s">
        <v>29</v>
      </c>
      <c r="B16" s="45"/>
      <c r="C16" s="45"/>
      <c r="D16" s="46" t="s">
        <v>30</v>
      </c>
      <c r="E16" s="46"/>
      <c r="F16" s="46"/>
      <c r="G16" s="46"/>
      <c r="H16" s="47">
        <v>0</v>
      </c>
      <c r="I16" s="48"/>
      <c r="J16" s="48">
        <v>0</v>
      </c>
      <c r="K16" s="48"/>
      <c r="L16" s="48">
        <v>0</v>
      </c>
      <c r="M16" s="48"/>
      <c r="N16" s="48">
        <f t="shared" si="0"/>
        <v>0</v>
      </c>
      <c r="O16" s="48"/>
      <c r="P16" s="48"/>
      <c r="Q16" s="48"/>
      <c r="R16" s="48">
        <v>0</v>
      </c>
      <c r="S16" s="48"/>
      <c r="T16" s="48"/>
      <c r="U16" s="48">
        <f t="shared" si="1"/>
        <v>0</v>
      </c>
      <c r="V16" s="48"/>
      <c r="W16" s="13"/>
      <c r="X16" s="5"/>
      <c r="Y16" s="6"/>
      <c r="Z16" s="6"/>
      <c r="AA16" s="7"/>
      <c r="AB16" s="13"/>
    </row>
    <row r="17" spans="1:28" x14ac:dyDescent="0.25">
      <c r="A17" s="45" t="s">
        <v>31</v>
      </c>
      <c r="B17" s="45"/>
      <c r="C17" s="45"/>
      <c r="D17" s="46" t="s">
        <v>32</v>
      </c>
      <c r="E17" s="46"/>
      <c r="F17" s="46"/>
      <c r="G17" s="46"/>
      <c r="H17" s="47">
        <v>0</v>
      </c>
      <c r="I17" s="48"/>
      <c r="J17" s="48">
        <v>0</v>
      </c>
      <c r="K17" s="48"/>
      <c r="L17" s="48">
        <v>0</v>
      </c>
      <c r="M17" s="48"/>
      <c r="N17" s="48">
        <f t="shared" si="0"/>
        <v>0</v>
      </c>
      <c r="O17" s="48"/>
      <c r="P17" s="48"/>
      <c r="Q17" s="48"/>
      <c r="R17" s="48">
        <v>0</v>
      </c>
      <c r="S17" s="48"/>
      <c r="T17" s="48"/>
      <c r="U17" s="48">
        <f t="shared" si="1"/>
        <v>0</v>
      </c>
      <c r="V17" s="48"/>
      <c r="X17" s="5"/>
      <c r="Y17" s="6"/>
      <c r="Z17" s="6"/>
      <c r="AA17" s="7"/>
    </row>
    <row r="18" spans="1:28" x14ac:dyDescent="0.25">
      <c r="A18" s="45" t="s">
        <v>33</v>
      </c>
      <c r="B18" s="45"/>
      <c r="C18" s="45"/>
      <c r="D18" s="46" t="s">
        <v>34</v>
      </c>
      <c r="E18" s="46"/>
      <c r="F18" s="46"/>
      <c r="G18" s="46"/>
      <c r="H18" s="47">
        <v>-159825.43</v>
      </c>
      <c r="I18" s="48"/>
      <c r="J18" s="48">
        <v>0</v>
      </c>
      <c r="K18" s="48"/>
      <c r="L18" s="48">
        <v>0</v>
      </c>
      <c r="M18" s="48"/>
      <c r="N18" s="48">
        <f t="shared" si="0"/>
        <v>-159825.43</v>
      </c>
      <c r="O18" s="48"/>
      <c r="P18" s="48"/>
      <c r="Q18" s="48"/>
      <c r="R18" s="48">
        <v>3812.54</v>
      </c>
      <c r="S18" s="48"/>
      <c r="T18" s="48"/>
      <c r="U18" s="48">
        <f t="shared" si="1"/>
        <v>-163637.97</v>
      </c>
      <c r="V18" s="48"/>
      <c r="W18" s="13"/>
      <c r="X18" s="5"/>
      <c r="Y18" s="6"/>
      <c r="Z18" s="6"/>
      <c r="AA18" s="7"/>
      <c r="AB18" s="13"/>
    </row>
    <row r="19" spans="1:28" x14ac:dyDescent="0.25">
      <c r="A19" s="45" t="s">
        <v>35</v>
      </c>
      <c r="B19" s="45"/>
      <c r="C19" s="45"/>
      <c r="D19" s="46" t="s">
        <v>36</v>
      </c>
      <c r="E19" s="46"/>
      <c r="F19" s="46"/>
      <c r="G19" s="46"/>
      <c r="H19" s="47">
        <v>76673.95</v>
      </c>
      <c r="I19" s="48"/>
      <c r="J19" s="48">
        <v>0</v>
      </c>
      <c r="K19" s="48"/>
      <c r="L19" s="48">
        <v>0</v>
      </c>
      <c r="M19" s="48"/>
      <c r="N19" s="48">
        <f t="shared" si="0"/>
        <v>76673.95</v>
      </c>
      <c r="O19" s="48"/>
      <c r="P19" s="48"/>
      <c r="Q19" s="48"/>
      <c r="R19" s="48">
        <v>323.95</v>
      </c>
      <c r="S19" s="48"/>
      <c r="T19" s="48"/>
      <c r="U19" s="48">
        <f t="shared" si="1"/>
        <v>76350</v>
      </c>
      <c r="V19" s="48"/>
      <c r="W19" s="13"/>
      <c r="X19" s="5"/>
      <c r="Y19" s="6"/>
      <c r="Z19" s="6"/>
      <c r="AA19" s="7"/>
      <c r="AB19" s="13"/>
    </row>
    <row r="20" spans="1:28" x14ac:dyDescent="0.25">
      <c r="A20" s="45" t="s">
        <v>37</v>
      </c>
      <c r="B20" s="45"/>
      <c r="C20" s="45"/>
      <c r="D20" s="46" t="s">
        <v>38</v>
      </c>
      <c r="E20" s="46"/>
      <c r="F20" s="46"/>
      <c r="G20" s="46"/>
      <c r="H20" s="47">
        <v>-121432.96000000001</v>
      </c>
      <c r="I20" s="48"/>
      <c r="J20" s="48">
        <v>0</v>
      </c>
      <c r="K20" s="48"/>
      <c r="L20" s="48">
        <v>0</v>
      </c>
      <c r="M20" s="48"/>
      <c r="N20" s="48">
        <f t="shared" si="0"/>
        <v>-121432.96000000001</v>
      </c>
      <c r="O20" s="48"/>
      <c r="P20" s="48"/>
      <c r="Q20" s="48"/>
      <c r="R20" s="48">
        <v>15308.98</v>
      </c>
      <c r="S20" s="48"/>
      <c r="T20" s="48"/>
      <c r="U20" s="48">
        <f t="shared" si="1"/>
        <v>-136741.94</v>
      </c>
      <c r="V20" s="48"/>
      <c r="X20" s="5"/>
      <c r="Y20" s="6"/>
      <c r="Z20" s="6"/>
      <c r="AA20" s="7"/>
    </row>
    <row r="21" spans="1:28" x14ac:dyDescent="0.25">
      <c r="A21" s="45" t="s">
        <v>39</v>
      </c>
      <c r="B21" s="45"/>
      <c r="C21" s="45"/>
      <c r="D21" s="46" t="s">
        <v>40</v>
      </c>
      <c r="E21" s="46"/>
      <c r="F21" s="46"/>
      <c r="G21" s="46"/>
      <c r="H21" s="47">
        <v>0</v>
      </c>
      <c r="I21" s="48"/>
      <c r="J21" s="48">
        <v>0</v>
      </c>
      <c r="K21" s="48"/>
      <c r="L21" s="48">
        <v>0</v>
      </c>
      <c r="M21" s="48"/>
      <c r="N21" s="48">
        <f t="shared" si="0"/>
        <v>0</v>
      </c>
      <c r="O21" s="48"/>
      <c r="P21" s="48"/>
      <c r="Q21" s="48"/>
      <c r="R21" s="48">
        <v>0</v>
      </c>
      <c r="S21" s="48"/>
      <c r="T21" s="48"/>
      <c r="U21" s="48">
        <f t="shared" si="1"/>
        <v>0</v>
      </c>
      <c r="V21" s="48"/>
      <c r="X21" s="5"/>
      <c r="Y21" s="6"/>
      <c r="Z21" s="6"/>
      <c r="AA21" s="7"/>
    </row>
    <row r="22" spans="1:28" x14ac:dyDescent="0.25">
      <c r="A22" s="58"/>
      <c r="B22" s="58"/>
      <c r="C22" s="58"/>
      <c r="D22" s="58"/>
      <c r="E22" s="58"/>
      <c r="F22" s="58"/>
      <c r="G22" s="58"/>
      <c r="H22" s="59">
        <f>+H9+H10+H18+H19+H20</f>
        <v>-1090692.44</v>
      </c>
      <c r="I22" s="60"/>
      <c r="J22" s="60">
        <f>+J9+J10+J11+J12+J13+J14+J15+J16+J17+J18+J19+J20+J21</f>
        <v>0</v>
      </c>
      <c r="K22" s="60"/>
      <c r="L22" s="61">
        <v>0</v>
      </c>
      <c r="M22" s="61"/>
      <c r="N22" s="61">
        <f t="shared" si="0"/>
        <v>-1090692.44</v>
      </c>
      <c r="O22" s="61"/>
      <c r="P22" s="61"/>
      <c r="Q22" s="61"/>
      <c r="R22" s="60">
        <f>+R9+R10+R18+R19+R20</f>
        <v>684445.47</v>
      </c>
      <c r="S22" s="60"/>
      <c r="T22" s="60"/>
      <c r="U22" s="48">
        <f>+N22-R22</f>
        <v>-1775137.91</v>
      </c>
      <c r="V22" s="48"/>
      <c r="W22" s="13"/>
      <c r="X22" s="5"/>
      <c r="Y22" s="6"/>
      <c r="Z22" s="6"/>
      <c r="AA22" s="7"/>
    </row>
    <row r="23" spans="1:28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-1090692.44</v>
      </c>
      <c r="M23" s="10"/>
      <c r="N23" s="1"/>
      <c r="O23" s="1"/>
      <c r="P23" s="10"/>
      <c r="Q23" s="1"/>
      <c r="R23" s="1"/>
      <c r="S23" s="1"/>
      <c r="T23" s="1"/>
      <c r="U23" s="1"/>
      <c r="V23" s="1"/>
      <c r="X23" s="28"/>
      <c r="Y23" s="32"/>
      <c r="AA23" s="11"/>
    </row>
    <row r="24" spans="1:28" x14ac:dyDescent="0.25">
      <c r="A24" s="1"/>
      <c r="B24" s="1"/>
      <c r="C24" s="57"/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8" x14ac:dyDescent="0.25">
      <c r="A25" s="1"/>
      <c r="B25" s="1"/>
      <c r="C25" s="57"/>
      <c r="D25" s="57"/>
      <c r="E25" s="57"/>
      <c r="F25" s="57"/>
      <c r="G25" s="57"/>
      <c r="H25" s="1"/>
      <c r="I25" s="1"/>
      <c r="J25" s="1"/>
      <c r="K25" s="1"/>
      <c r="L25" s="1"/>
      <c r="M25" s="57"/>
      <c r="N25" s="57"/>
      <c r="O25" s="57"/>
      <c r="P25" s="57"/>
      <c r="Q25" s="57"/>
      <c r="R25" s="57"/>
      <c r="S25" s="1"/>
      <c r="T25" s="1"/>
      <c r="U25" s="1"/>
      <c r="V25" s="1"/>
    </row>
    <row r="26" spans="1:2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57"/>
      <c r="P26" s="57"/>
      <c r="Q26" s="57"/>
      <c r="R26" s="57"/>
      <c r="S26" s="1"/>
      <c r="T26" s="1"/>
      <c r="U26" s="1"/>
      <c r="V26" s="1"/>
    </row>
    <row r="27" spans="1:2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49"/>
      <c r="O27" s="49"/>
      <c r="P27" s="49"/>
      <c r="Q27" s="49"/>
      <c r="R27" s="49"/>
      <c r="S27" s="1"/>
      <c r="T27" s="1"/>
      <c r="U27" s="1"/>
      <c r="V27" s="1"/>
    </row>
    <row r="28" spans="1:28" x14ac:dyDescent="0.25">
      <c r="A28" s="1"/>
      <c r="B28" s="1"/>
      <c r="C28" s="42"/>
      <c r="D28" s="42"/>
      <c r="E28" s="42"/>
      <c r="F28" s="42"/>
      <c r="G28" s="42"/>
      <c r="H28" s="1"/>
      <c r="I28" s="1"/>
      <c r="J28" s="1"/>
      <c r="K28" s="1"/>
      <c r="L28" s="1"/>
      <c r="M28" s="49"/>
      <c r="N28" s="49"/>
      <c r="O28" s="49"/>
      <c r="P28" s="49"/>
      <c r="Q28" s="49"/>
      <c r="R28" s="49"/>
      <c r="S28" s="1"/>
      <c r="T28" s="1"/>
      <c r="U28" s="1"/>
      <c r="V28" s="1"/>
    </row>
    <row r="29" spans="1:28" x14ac:dyDescent="0.25">
      <c r="A29" s="1"/>
      <c r="B29" s="1"/>
      <c r="C29" s="42"/>
      <c r="D29" s="42"/>
      <c r="E29" s="42"/>
      <c r="F29" s="42"/>
      <c r="G29" s="4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8" x14ac:dyDescent="0.2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49"/>
      <c r="N30" s="49"/>
      <c r="O30" s="49"/>
      <c r="P30" s="49"/>
      <c r="Q30" s="49"/>
      <c r="R30" s="49"/>
      <c r="S30" s="1"/>
      <c r="T30" s="1"/>
      <c r="U30" s="1"/>
      <c r="V30" s="1"/>
    </row>
    <row r="31" spans="1:2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/>
    </row>
    <row r="33" spans="10:14" x14ac:dyDescent="0.25">
      <c r="M33" s="13"/>
    </row>
    <row r="37" spans="10:14" x14ac:dyDescent="0.25">
      <c r="J37" s="17"/>
    </row>
    <row r="40" spans="10:14" x14ac:dyDescent="0.25">
      <c r="N40" s="18"/>
    </row>
    <row r="41" spans="10:14" x14ac:dyDescent="0.25">
      <c r="N41" s="18"/>
    </row>
    <row r="42" spans="10:14" x14ac:dyDescent="0.25">
      <c r="N42" s="18"/>
    </row>
    <row r="43" spans="10:14" x14ac:dyDescent="0.25">
      <c r="N43" s="18"/>
    </row>
    <row r="44" spans="10:14" x14ac:dyDescent="0.25">
      <c r="N44" s="18"/>
    </row>
  </sheetData>
  <mergeCells count="135"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  <mergeCell ref="A8:C8"/>
    <mergeCell ref="D8:H8"/>
    <mergeCell ref="I8:J8"/>
    <mergeCell ref="L8:N8"/>
    <mergeCell ref="O8:P8"/>
    <mergeCell ref="Q8:S8"/>
    <mergeCell ref="T8:V8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C24:G25"/>
    <mergeCell ref="M25:R26"/>
    <mergeCell ref="M27:R28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4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7" ht="15" customHeight="1" x14ac:dyDescent="0.25">
      <c r="A1" s="1"/>
      <c r="B1" s="1"/>
      <c r="C1" s="1"/>
      <c r="D1" s="1"/>
      <c r="E1" s="1"/>
      <c r="F1" s="1"/>
      <c r="G1" s="49" t="s">
        <v>46</v>
      </c>
      <c r="H1" s="49"/>
      <c r="I1" s="49"/>
      <c r="J1" s="49"/>
      <c r="K1" s="49"/>
      <c r="L1" s="49"/>
      <c r="M1" s="49"/>
      <c r="N1" s="49"/>
      <c r="O1" s="49"/>
      <c r="P1" s="1"/>
      <c r="Q1" s="1"/>
      <c r="R1" s="50"/>
      <c r="S1" s="50"/>
      <c r="T1" s="50"/>
      <c r="U1" s="50"/>
      <c r="V1" s="50"/>
    </row>
    <row r="2" spans="1:27" ht="15" customHeight="1" x14ac:dyDescent="0.2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  <c r="K2" s="49"/>
      <c r="L2" s="49"/>
      <c r="M2" s="49"/>
      <c r="N2" s="1"/>
      <c r="O2" s="1"/>
      <c r="P2" s="1"/>
      <c r="Q2" s="1"/>
      <c r="R2" s="50"/>
      <c r="S2" s="50"/>
      <c r="T2" s="50"/>
      <c r="U2" s="50"/>
      <c r="V2" s="50"/>
    </row>
    <row r="3" spans="1:27" x14ac:dyDescent="0.25">
      <c r="A3" s="1"/>
      <c r="B3" s="1"/>
      <c r="C3" s="1"/>
      <c r="D3" s="1"/>
      <c r="E3" s="1"/>
      <c r="F3" s="1"/>
      <c r="G3" s="1"/>
      <c r="H3" s="1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7" x14ac:dyDescent="0.25">
      <c r="A5" s="2" t="s">
        <v>1</v>
      </c>
      <c r="B5" s="51">
        <v>2018</v>
      </c>
      <c r="C5" s="51"/>
      <c r="D5" s="51"/>
      <c r="E5" s="2" t="s">
        <v>2</v>
      </c>
      <c r="F5" s="52" t="s">
        <v>45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7" x14ac:dyDescent="0.25">
      <c r="A7" s="56"/>
      <c r="B7" s="56"/>
      <c r="C7" s="56"/>
      <c r="D7" s="53"/>
      <c r="E7" s="53"/>
      <c r="F7" s="53"/>
      <c r="G7" s="53"/>
      <c r="H7" s="53"/>
      <c r="I7" s="53" t="s">
        <v>3</v>
      </c>
      <c r="J7" s="53"/>
      <c r="K7" s="15" t="s">
        <v>4</v>
      </c>
      <c r="L7" s="53" t="s">
        <v>5</v>
      </c>
      <c r="M7" s="53"/>
      <c r="N7" s="53"/>
      <c r="O7" s="53" t="s">
        <v>6</v>
      </c>
      <c r="P7" s="53"/>
      <c r="Q7" s="53" t="s">
        <v>7</v>
      </c>
      <c r="R7" s="53"/>
      <c r="S7" s="53"/>
      <c r="T7" s="53" t="s">
        <v>8</v>
      </c>
      <c r="U7" s="53"/>
      <c r="V7" s="53"/>
    </row>
    <row r="8" spans="1:27" x14ac:dyDescent="0.25">
      <c r="A8" s="54" t="s">
        <v>9</v>
      </c>
      <c r="B8" s="54"/>
      <c r="C8" s="54"/>
      <c r="D8" s="55" t="s">
        <v>10</v>
      </c>
      <c r="E8" s="55"/>
      <c r="F8" s="55"/>
      <c r="G8" s="55"/>
      <c r="H8" s="55"/>
      <c r="I8" s="55" t="s">
        <v>11</v>
      </c>
      <c r="J8" s="55"/>
      <c r="K8" s="16" t="s">
        <v>12</v>
      </c>
      <c r="L8" s="55" t="s">
        <v>13</v>
      </c>
      <c r="M8" s="55"/>
      <c r="N8" s="55"/>
      <c r="O8" s="55" t="s">
        <v>14</v>
      </c>
      <c r="P8" s="55"/>
      <c r="Q8" s="55" t="s">
        <v>15</v>
      </c>
      <c r="R8" s="55"/>
      <c r="S8" s="55"/>
      <c r="T8" s="55" t="s">
        <v>16</v>
      </c>
      <c r="U8" s="55"/>
      <c r="V8" s="55"/>
    </row>
    <row r="9" spans="1:27" x14ac:dyDescent="0.25">
      <c r="A9" s="45" t="s">
        <v>17</v>
      </c>
      <c r="B9" s="45"/>
      <c r="C9" s="45"/>
      <c r="D9" s="46" t="s">
        <v>18</v>
      </c>
      <c r="E9" s="46"/>
      <c r="F9" s="46"/>
      <c r="G9" s="46"/>
      <c r="H9" s="47">
        <v>0</v>
      </c>
      <c r="I9" s="48"/>
      <c r="J9" s="48">
        <v>0</v>
      </c>
      <c r="K9" s="48"/>
      <c r="L9" s="48">
        <v>0</v>
      </c>
      <c r="M9" s="48"/>
      <c r="N9" s="48">
        <f>H9+J9-L9</f>
        <v>0</v>
      </c>
      <c r="O9" s="48"/>
      <c r="P9" s="48"/>
      <c r="Q9" s="48"/>
      <c r="R9" s="48">
        <v>450000</v>
      </c>
      <c r="S9" s="48"/>
      <c r="T9" s="48"/>
      <c r="U9" s="48">
        <f>N9-R9</f>
        <v>-450000</v>
      </c>
      <c r="V9" s="48"/>
      <c r="X9" s="5"/>
      <c r="Y9" s="6"/>
      <c r="Z9" s="6"/>
      <c r="AA9" s="7"/>
    </row>
    <row r="10" spans="1:27" x14ac:dyDescent="0.25">
      <c r="A10" s="45" t="s">
        <v>19</v>
      </c>
      <c r="B10" s="45"/>
      <c r="C10" s="45"/>
      <c r="D10" s="46" t="s">
        <v>20</v>
      </c>
      <c r="E10" s="46"/>
      <c r="F10" s="46"/>
      <c r="G10" s="46"/>
      <c r="H10" s="47">
        <v>0</v>
      </c>
      <c r="I10" s="48"/>
      <c r="J10" s="48">
        <v>0</v>
      </c>
      <c r="K10" s="48"/>
      <c r="L10" s="48">
        <v>0</v>
      </c>
      <c r="M10" s="48"/>
      <c r="N10" s="48">
        <f t="shared" ref="N10:N22" si="0">H10+J10-L10</f>
        <v>0</v>
      </c>
      <c r="O10" s="48"/>
      <c r="P10" s="48"/>
      <c r="Q10" s="48"/>
      <c r="R10" s="48">
        <v>0</v>
      </c>
      <c r="S10" s="48"/>
      <c r="T10" s="48"/>
      <c r="U10" s="48">
        <f t="shared" ref="U10:U21" si="1">N10-R10</f>
        <v>0</v>
      </c>
      <c r="V10" s="48"/>
      <c r="X10" s="5"/>
      <c r="Y10" s="6"/>
      <c r="Z10" s="6"/>
      <c r="AA10" s="7"/>
    </row>
    <row r="11" spans="1:27" x14ac:dyDescent="0.25">
      <c r="A11" s="45" t="s">
        <v>21</v>
      </c>
      <c r="B11" s="45"/>
      <c r="C11" s="45"/>
      <c r="D11" s="46" t="s">
        <v>22</v>
      </c>
      <c r="E11" s="46"/>
      <c r="F11" s="46"/>
      <c r="G11" s="46"/>
      <c r="H11" s="47">
        <v>0</v>
      </c>
      <c r="I11" s="48"/>
      <c r="J11" s="48">
        <v>0</v>
      </c>
      <c r="K11" s="48"/>
      <c r="L11" s="48">
        <v>0</v>
      </c>
      <c r="M11" s="48"/>
      <c r="N11" s="48">
        <f t="shared" si="0"/>
        <v>0</v>
      </c>
      <c r="O11" s="48"/>
      <c r="P11" s="48"/>
      <c r="Q11" s="48"/>
      <c r="R11" s="48">
        <v>0</v>
      </c>
      <c r="S11" s="48"/>
      <c r="T11" s="48"/>
      <c r="U11" s="48">
        <f t="shared" si="1"/>
        <v>0</v>
      </c>
      <c r="V11" s="48"/>
      <c r="X11" s="5"/>
      <c r="Y11" s="6"/>
      <c r="Z11" s="6"/>
      <c r="AA11" s="7"/>
    </row>
    <row r="12" spans="1:27" x14ac:dyDescent="0.25">
      <c r="A12" s="45" t="s">
        <v>23</v>
      </c>
      <c r="B12" s="45"/>
      <c r="C12" s="45"/>
      <c r="D12" s="46" t="s">
        <v>24</v>
      </c>
      <c r="E12" s="46"/>
      <c r="F12" s="46"/>
      <c r="G12" s="46"/>
      <c r="H12" s="47">
        <v>0</v>
      </c>
      <c r="I12" s="48"/>
      <c r="J12" s="48">
        <v>0</v>
      </c>
      <c r="K12" s="48"/>
      <c r="L12" s="48">
        <v>0</v>
      </c>
      <c r="M12" s="48"/>
      <c r="N12" s="48">
        <f t="shared" si="0"/>
        <v>0</v>
      </c>
      <c r="O12" s="48"/>
      <c r="P12" s="48"/>
      <c r="Q12" s="48"/>
      <c r="R12" s="48">
        <v>0</v>
      </c>
      <c r="S12" s="48"/>
      <c r="T12" s="48"/>
      <c r="U12" s="48">
        <f t="shared" si="1"/>
        <v>0</v>
      </c>
      <c r="V12" s="48"/>
      <c r="X12" s="5"/>
      <c r="Y12" s="6"/>
      <c r="Z12" s="6"/>
      <c r="AA12" s="7"/>
    </row>
    <row r="13" spans="1:27" x14ac:dyDescent="0.25">
      <c r="A13" s="45" t="s">
        <v>44</v>
      </c>
      <c r="B13" s="45"/>
      <c r="C13" s="45"/>
      <c r="D13" s="46" t="s">
        <v>26</v>
      </c>
      <c r="E13" s="46"/>
      <c r="F13" s="46"/>
      <c r="G13" s="46"/>
      <c r="H13" s="47">
        <v>0</v>
      </c>
      <c r="I13" s="48"/>
      <c r="J13" s="48">
        <v>0</v>
      </c>
      <c r="K13" s="48"/>
      <c r="L13" s="48">
        <v>0</v>
      </c>
      <c r="M13" s="48"/>
      <c r="N13" s="48">
        <f t="shared" si="0"/>
        <v>0</v>
      </c>
      <c r="O13" s="48"/>
      <c r="P13" s="48"/>
      <c r="Q13" s="48"/>
      <c r="R13" s="48">
        <v>0</v>
      </c>
      <c r="S13" s="48"/>
      <c r="T13" s="48"/>
      <c r="U13" s="48">
        <f t="shared" si="1"/>
        <v>0</v>
      </c>
      <c r="V13" s="48"/>
      <c r="X13" s="5"/>
      <c r="Y13" s="6"/>
      <c r="Z13" s="6"/>
      <c r="AA13" s="7"/>
    </row>
    <row r="14" spans="1:27" x14ac:dyDescent="0.25">
      <c r="A14" s="45" t="s">
        <v>25</v>
      </c>
      <c r="B14" s="45"/>
      <c r="C14" s="45"/>
      <c r="D14" s="46" t="s">
        <v>26</v>
      </c>
      <c r="E14" s="46"/>
      <c r="F14" s="46"/>
      <c r="G14" s="46"/>
      <c r="H14" s="47">
        <v>0</v>
      </c>
      <c r="I14" s="48"/>
      <c r="J14" s="48">
        <v>0</v>
      </c>
      <c r="K14" s="48"/>
      <c r="L14" s="48">
        <v>0</v>
      </c>
      <c r="M14" s="48"/>
      <c r="N14" s="48">
        <f t="shared" si="0"/>
        <v>0</v>
      </c>
      <c r="O14" s="48"/>
      <c r="P14" s="48"/>
      <c r="Q14" s="48"/>
      <c r="R14" s="48">
        <v>0</v>
      </c>
      <c r="S14" s="48"/>
      <c r="T14" s="48"/>
      <c r="U14" s="48">
        <f t="shared" si="1"/>
        <v>0</v>
      </c>
      <c r="V14" s="48"/>
      <c r="X14" s="5"/>
      <c r="Y14" s="6"/>
      <c r="Z14" s="6"/>
      <c r="AA14" s="7"/>
    </row>
    <row r="15" spans="1:27" x14ac:dyDescent="0.25">
      <c r="A15" s="45" t="s">
        <v>27</v>
      </c>
      <c r="B15" s="45"/>
      <c r="C15" s="45"/>
      <c r="D15" s="46" t="s">
        <v>28</v>
      </c>
      <c r="E15" s="46"/>
      <c r="F15" s="46"/>
      <c r="G15" s="46"/>
      <c r="H15" s="47">
        <v>0</v>
      </c>
      <c r="I15" s="48"/>
      <c r="J15" s="48">
        <v>2533664</v>
      </c>
      <c r="K15" s="48"/>
      <c r="L15" s="48">
        <v>0</v>
      </c>
      <c r="M15" s="48"/>
      <c r="N15" s="48">
        <f t="shared" si="0"/>
        <v>2533664</v>
      </c>
      <c r="O15" s="48"/>
      <c r="P15" s="48"/>
      <c r="Q15" s="48"/>
      <c r="R15" s="48">
        <v>2533664</v>
      </c>
      <c r="S15" s="48"/>
      <c r="T15" s="48"/>
      <c r="U15" s="48">
        <f t="shared" si="1"/>
        <v>0</v>
      </c>
      <c r="V15" s="48"/>
      <c r="X15" s="5"/>
      <c r="Y15" s="6"/>
      <c r="Z15" s="6"/>
      <c r="AA15" s="7"/>
    </row>
    <row r="16" spans="1:27" x14ac:dyDescent="0.25">
      <c r="A16" s="45" t="s">
        <v>29</v>
      </c>
      <c r="B16" s="45"/>
      <c r="C16" s="45"/>
      <c r="D16" s="46" t="s">
        <v>30</v>
      </c>
      <c r="E16" s="46"/>
      <c r="F16" s="46"/>
      <c r="G16" s="46"/>
      <c r="H16" s="47">
        <v>0</v>
      </c>
      <c r="I16" s="48"/>
      <c r="J16" s="48">
        <v>2299795</v>
      </c>
      <c r="K16" s="48"/>
      <c r="L16" s="48">
        <v>0</v>
      </c>
      <c r="M16" s="48"/>
      <c r="N16" s="48">
        <f t="shared" si="0"/>
        <v>2299795</v>
      </c>
      <c r="O16" s="48"/>
      <c r="P16" s="48"/>
      <c r="Q16" s="48"/>
      <c r="R16" s="48">
        <v>2299795</v>
      </c>
      <c r="S16" s="48"/>
      <c r="T16" s="48"/>
      <c r="U16" s="48">
        <f t="shared" si="1"/>
        <v>0</v>
      </c>
      <c r="V16" s="48"/>
      <c r="X16" s="5"/>
      <c r="Y16" s="6"/>
      <c r="Z16" s="6"/>
      <c r="AA16" s="7"/>
    </row>
    <row r="17" spans="1:27" x14ac:dyDescent="0.25">
      <c r="A17" s="45" t="s">
        <v>31</v>
      </c>
      <c r="B17" s="45"/>
      <c r="C17" s="45"/>
      <c r="D17" s="46" t="s">
        <v>32</v>
      </c>
      <c r="E17" s="46"/>
      <c r="F17" s="46"/>
      <c r="G17" s="46"/>
      <c r="H17" s="47">
        <v>0</v>
      </c>
      <c r="I17" s="48"/>
      <c r="J17" s="48">
        <v>1007448</v>
      </c>
      <c r="K17" s="48"/>
      <c r="L17" s="48">
        <v>0</v>
      </c>
      <c r="M17" s="48"/>
      <c r="N17" s="48">
        <f t="shared" si="0"/>
        <v>1007448</v>
      </c>
      <c r="O17" s="48"/>
      <c r="P17" s="48"/>
      <c r="Q17" s="48"/>
      <c r="R17" s="48">
        <v>1007448</v>
      </c>
      <c r="S17" s="48"/>
      <c r="T17" s="48"/>
      <c r="U17" s="48">
        <f t="shared" si="1"/>
        <v>0</v>
      </c>
      <c r="V17" s="48"/>
      <c r="X17" s="5"/>
      <c r="Y17" s="6"/>
      <c r="Z17" s="6"/>
      <c r="AA17" s="7"/>
    </row>
    <row r="18" spans="1:27" x14ac:dyDescent="0.25">
      <c r="A18" s="45" t="s">
        <v>33</v>
      </c>
      <c r="B18" s="45"/>
      <c r="C18" s="45"/>
      <c r="D18" s="46" t="s">
        <v>34</v>
      </c>
      <c r="E18" s="46"/>
      <c r="F18" s="46"/>
      <c r="G18" s="46"/>
      <c r="H18" s="47">
        <v>0</v>
      </c>
      <c r="I18" s="48"/>
      <c r="J18" s="48">
        <v>0</v>
      </c>
      <c r="K18" s="48"/>
      <c r="L18" s="48">
        <v>0</v>
      </c>
      <c r="M18" s="48"/>
      <c r="N18" s="48">
        <f t="shared" si="0"/>
        <v>0</v>
      </c>
      <c r="O18" s="48"/>
      <c r="P18" s="48"/>
      <c r="Q18" s="48"/>
      <c r="R18" s="48">
        <v>0</v>
      </c>
      <c r="S18" s="48"/>
      <c r="T18" s="48"/>
      <c r="U18" s="48">
        <f t="shared" si="1"/>
        <v>0</v>
      </c>
      <c r="V18" s="48"/>
      <c r="X18" s="5"/>
      <c r="Y18" s="6"/>
      <c r="Z18" s="6"/>
      <c r="AA18" s="7"/>
    </row>
    <row r="19" spans="1:27" x14ac:dyDescent="0.25">
      <c r="A19" s="45" t="s">
        <v>35</v>
      </c>
      <c r="B19" s="45"/>
      <c r="C19" s="45"/>
      <c r="D19" s="46" t="s">
        <v>36</v>
      </c>
      <c r="E19" s="46"/>
      <c r="F19" s="46"/>
      <c r="G19" s="46"/>
      <c r="H19" s="47">
        <v>0</v>
      </c>
      <c r="I19" s="48"/>
      <c r="J19" s="48">
        <v>0</v>
      </c>
      <c r="K19" s="48"/>
      <c r="L19" s="48">
        <v>0</v>
      </c>
      <c r="M19" s="48"/>
      <c r="N19" s="48">
        <f t="shared" si="0"/>
        <v>0</v>
      </c>
      <c r="O19" s="48"/>
      <c r="P19" s="48"/>
      <c r="Q19" s="48"/>
      <c r="R19" s="48">
        <v>0</v>
      </c>
      <c r="S19" s="48"/>
      <c r="T19" s="48"/>
      <c r="U19" s="48">
        <f t="shared" si="1"/>
        <v>0</v>
      </c>
      <c r="V19" s="48"/>
      <c r="X19" s="5"/>
      <c r="Y19" s="6"/>
      <c r="Z19" s="6"/>
      <c r="AA19" s="7"/>
    </row>
    <row r="20" spans="1:27" x14ac:dyDescent="0.25">
      <c r="A20" s="45" t="s">
        <v>37</v>
      </c>
      <c r="B20" s="45"/>
      <c r="C20" s="45"/>
      <c r="D20" s="46" t="s">
        <v>38</v>
      </c>
      <c r="E20" s="46"/>
      <c r="F20" s="46"/>
      <c r="G20" s="46"/>
      <c r="H20" s="47">
        <v>0</v>
      </c>
      <c r="I20" s="48"/>
      <c r="J20" s="48">
        <v>0</v>
      </c>
      <c r="K20" s="48"/>
      <c r="L20" s="48">
        <v>0</v>
      </c>
      <c r="M20" s="48"/>
      <c r="N20" s="48">
        <f t="shared" si="0"/>
        <v>0</v>
      </c>
      <c r="O20" s="48"/>
      <c r="P20" s="48"/>
      <c r="Q20" s="48"/>
      <c r="R20" s="48">
        <v>0</v>
      </c>
      <c r="S20" s="48"/>
      <c r="T20" s="48"/>
      <c r="U20" s="48">
        <f t="shared" si="1"/>
        <v>0</v>
      </c>
      <c r="V20" s="48"/>
      <c r="X20" s="5"/>
      <c r="Y20" s="6"/>
      <c r="Z20" s="6"/>
      <c r="AA20" s="7"/>
    </row>
    <row r="21" spans="1:27" x14ac:dyDescent="0.25">
      <c r="A21" s="45" t="s">
        <v>39</v>
      </c>
      <c r="B21" s="45"/>
      <c r="C21" s="45"/>
      <c r="D21" s="46" t="s">
        <v>40</v>
      </c>
      <c r="E21" s="46"/>
      <c r="F21" s="46"/>
      <c r="G21" s="46"/>
      <c r="H21" s="47">
        <v>0</v>
      </c>
      <c r="I21" s="48"/>
      <c r="J21" s="48">
        <v>0</v>
      </c>
      <c r="K21" s="48"/>
      <c r="L21" s="48">
        <v>0</v>
      </c>
      <c r="M21" s="48"/>
      <c r="N21" s="48">
        <f t="shared" si="0"/>
        <v>0</v>
      </c>
      <c r="O21" s="48"/>
      <c r="P21" s="48"/>
      <c r="Q21" s="48"/>
      <c r="R21" s="48">
        <v>0</v>
      </c>
      <c r="S21" s="48"/>
      <c r="T21" s="48"/>
      <c r="U21" s="48">
        <f t="shared" si="1"/>
        <v>0</v>
      </c>
      <c r="V21" s="48"/>
      <c r="X21" s="5"/>
      <c r="Y21" s="6"/>
      <c r="Z21" s="6"/>
      <c r="AA21" s="7"/>
    </row>
    <row r="22" spans="1:27" x14ac:dyDescent="0.25">
      <c r="A22" s="58"/>
      <c r="B22" s="58"/>
      <c r="C22" s="58"/>
      <c r="D22" s="58"/>
      <c r="E22" s="58"/>
      <c r="F22" s="58"/>
      <c r="G22" s="58"/>
      <c r="H22" s="59">
        <f>H9+H10+H18+H19+H20</f>
        <v>0</v>
      </c>
      <c r="I22" s="60"/>
      <c r="J22" s="60">
        <f>+J9+J10+J11+J12+J13+J14+J15+J16+J17+J18+J19+J20+J21</f>
        <v>5840907</v>
      </c>
      <c r="K22" s="60"/>
      <c r="L22" s="61">
        <v>0</v>
      </c>
      <c r="M22" s="61"/>
      <c r="N22" s="61">
        <f t="shared" si="0"/>
        <v>5840907</v>
      </c>
      <c r="O22" s="61"/>
      <c r="P22" s="61"/>
      <c r="Q22" s="61"/>
      <c r="R22" s="60">
        <f>+R9+R15+R16+R17</f>
        <v>6290907</v>
      </c>
      <c r="S22" s="60"/>
      <c r="T22" s="60"/>
      <c r="U22" s="48">
        <f>U9+U10+U11+U12+U14+U15+U16+U17+U18+U19+U20+U21</f>
        <v>-450000</v>
      </c>
      <c r="V22" s="48"/>
      <c r="X22" s="5"/>
      <c r="Y22" s="6"/>
      <c r="Z22" s="6"/>
      <c r="AA22" s="7"/>
    </row>
    <row r="23" spans="1:27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5840907</v>
      </c>
      <c r="M23" s="10"/>
      <c r="N23" s="1"/>
      <c r="O23" s="1"/>
      <c r="P23" s="10"/>
      <c r="Q23" s="1"/>
      <c r="R23" s="1"/>
      <c r="S23" s="1"/>
      <c r="T23" s="1"/>
      <c r="U23" s="1"/>
      <c r="V23" s="1"/>
      <c r="AA23" s="11"/>
    </row>
    <row r="24" spans="1:27" x14ac:dyDescent="0.25">
      <c r="A24" s="1"/>
      <c r="B24" s="1"/>
      <c r="C24" s="57"/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 x14ac:dyDescent="0.25">
      <c r="A25" s="1"/>
      <c r="B25" s="1"/>
      <c r="C25" s="57"/>
      <c r="D25" s="57"/>
      <c r="E25" s="57"/>
      <c r="F25" s="57"/>
      <c r="G25" s="57"/>
      <c r="H25" s="1"/>
      <c r="I25" s="1"/>
      <c r="J25" s="1"/>
      <c r="K25" s="1"/>
      <c r="L25" s="1"/>
      <c r="M25" s="57"/>
      <c r="N25" s="57"/>
      <c r="O25" s="57"/>
      <c r="P25" s="57"/>
      <c r="Q25" s="57"/>
      <c r="R25" s="57"/>
      <c r="S25" s="1"/>
      <c r="T25" s="1"/>
      <c r="U25" s="1"/>
      <c r="V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57"/>
      <c r="P26" s="57"/>
      <c r="Q26" s="57"/>
      <c r="R26" s="57"/>
      <c r="S26" s="1"/>
      <c r="T26" s="1"/>
      <c r="U26" s="1"/>
      <c r="V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49"/>
      <c r="O27" s="49"/>
      <c r="P27" s="49"/>
      <c r="Q27" s="49"/>
      <c r="R27" s="49"/>
      <c r="S27" s="1"/>
      <c r="T27" s="1"/>
      <c r="U27" s="1"/>
      <c r="V27" s="1"/>
    </row>
    <row r="28" spans="1:27" x14ac:dyDescent="0.25">
      <c r="A28" s="1"/>
      <c r="B28" s="1"/>
      <c r="C28" s="14"/>
      <c r="D28" s="14"/>
      <c r="E28" s="14"/>
      <c r="F28" s="14"/>
      <c r="G28" s="14"/>
      <c r="H28" s="1"/>
      <c r="I28" s="1"/>
      <c r="J28" s="1"/>
      <c r="K28" s="1"/>
      <c r="L28" s="1"/>
      <c r="M28" s="49"/>
      <c r="N28" s="49"/>
      <c r="O28" s="49"/>
      <c r="P28" s="49"/>
      <c r="Q28" s="49"/>
      <c r="R28" s="49"/>
      <c r="S28" s="1"/>
      <c r="T28" s="1"/>
      <c r="U28" s="1"/>
      <c r="V28" s="1"/>
    </row>
    <row r="29" spans="1:27" x14ac:dyDescent="0.25">
      <c r="A29" s="1"/>
      <c r="B29" s="1"/>
      <c r="C29" s="14"/>
      <c r="D29" s="14"/>
      <c r="E29" s="14"/>
      <c r="F29" s="14"/>
      <c r="G29" s="1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x14ac:dyDescent="0.2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49"/>
      <c r="N30" s="49"/>
      <c r="O30" s="49"/>
      <c r="P30" s="49"/>
      <c r="Q30" s="49"/>
      <c r="R30" s="49"/>
      <c r="S30" s="1"/>
      <c r="T30" s="1"/>
      <c r="U30" s="1"/>
      <c r="V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/>
    </row>
    <row r="33" spans="10:14" x14ac:dyDescent="0.25">
      <c r="M33" s="13"/>
    </row>
    <row r="37" spans="10:14" x14ac:dyDescent="0.25">
      <c r="J37" s="17"/>
    </row>
    <row r="40" spans="10:14" x14ac:dyDescent="0.25">
      <c r="N40" s="18"/>
    </row>
    <row r="41" spans="10:14" x14ac:dyDescent="0.25">
      <c r="N41" s="18"/>
    </row>
    <row r="42" spans="10:14" x14ac:dyDescent="0.25">
      <c r="N42" s="18"/>
    </row>
    <row r="43" spans="10:14" x14ac:dyDescent="0.25">
      <c r="N43" s="18"/>
    </row>
    <row r="44" spans="10:14" x14ac:dyDescent="0.25">
      <c r="N44" s="18"/>
    </row>
  </sheetData>
  <mergeCells count="135">
    <mergeCell ref="C24:G25"/>
    <mergeCell ref="M25:R26"/>
    <mergeCell ref="M27:R28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A8:C8"/>
    <mergeCell ref="D8:H8"/>
    <mergeCell ref="I8:J8"/>
    <mergeCell ref="L8:N8"/>
    <mergeCell ref="O8:P8"/>
    <mergeCell ref="Q8:S8"/>
    <mergeCell ref="T8:V8"/>
    <mergeCell ref="R9:T9"/>
    <mergeCell ref="U9:V9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</mergeCells>
  <pageMargins left="1.26" right="0.25" top="0.73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A44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7" ht="15" customHeight="1" x14ac:dyDescent="0.25">
      <c r="A1" s="1"/>
      <c r="B1" s="1"/>
      <c r="C1" s="1"/>
      <c r="D1" s="1"/>
      <c r="E1" s="1"/>
      <c r="F1" s="1"/>
      <c r="G1" s="49" t="s">
        <v>46</v>
      </c>
      <c r="H1" s="49"/>
      <c r="I1" s="49"/>
      <c r="J1" s="49"/>
      <c r="K1" s="49"/>
      <c r="L1" s="49"/>
      <c r="M1" s="49"/>
      <c r="N1" s="49"/>
      <c r="O1" s="49"/>
      <c r="P1" s="1"/>
      <c r="Q1" s="1"/>
      <c r="R1" s="50"/>
      <c r="S1" s="50"/>
      <c r="T1" s="50"/>
      <c r="U1" s="50"/>
      <c r="V1" s="50"/>
    </row>
    <row r="2" spans="1:27" ht="15" customHeight="1" x14ac:dyDescent="0.2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  <c r="K2" s="49"/>
      <c r="L2" s="49"/>
      <c r="M2" s="49"/>
      <c r="N2" s="1"/>
      <c r="O2" s="1"/>
      <c r="P2" s="1"/>
      <c r="Q2" s="1"/>
      <c r="R2" s="50"/>
      <c r="S2" s="50"/>
      <c r="T2" s="50"/>
      <c r="U2" s="50"/>
      <c r="V2" s="50"/>
    </row>
    <row r="3" spans="1:27" x14ac:dyDescent="0.25">
      <c r="A3" s="1"/>
      <c r="B3" s="1"/>
      <c r="C3" s="1"/>
      <c r="D3" s="1"/>
      <c r="E3" s="1"/>
      <c r="F3" s="1"/>
      <c r="G3" s="1"/>
      <c r="H3" s="1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7" x14ac:dyDescent="0.25">
      <c r="A5" s="2" t="s">
        <v>1</v>
      </c>
      <c r="B5" s="51">
        <v>2018</v>
      </c>
      <c r="C5" s="51"/>
      <c r="D5" s="51"/>
      <c r="E5" s="2" t="s">
        <v>2</v>
      </c>
      <c r="F5" s="52" t="s">
        <v>47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7" x14ac:dyDescent="0.25">
      <c r="A7" s="56"/>
      <c r="B7" s="56"/>
      <c r="C7" s="56"/>
      <c r="D7" s="53"/>
      <c r="E7" s="53"/>
      <c r="F7" s="53"/>
      <c r="G7" s="53"/>
      <c r="H7" s="53"/>
      <c r="I7" s="53" t="s">
        <v>3</v>
      </c>
      <c r="J7" s="53"/>
      <c r="K7" s="20" t="s">
        <v>4</v>
      </c>
      <c r="L7" s="53" t="s">
        <v>5</v>
      </c>
      <c r="M7" s="53"/>
      <c r="N7" s="53"/>
      <c r="O7" s="53" t="s">
        <v>6</v>
      </c>
      <c r="P7" s="53"/>
      <c r="Q7" s="53" t="s">
        <v>7</v>
      </c>
      <c r="R7" s="53"/>
      <c r="S7" s="53"/>
      <c r="T7" s="53" t="s">
        <v>8</v>
      </c>
      <c r="U7" s="53"/>
      <c r="V7" s="53"/>
    </row>
    <row r="8" spans="1:27" x14ac:dyDescent="0.25">
      <c r="A8" s="54" t="s">
        <v>9</v>
      </c>
      <c r="B8" s="54"/>
      <c r="C8" s="54"/>
      <c r="D8" s="55" t="s">
        <v>10</v>
      </c>
      <c r="E8" s="55"/>
      <c r="F8" s="55"/>
      <c r="G8" s="55"/>
      <c r="H8" s="55"/>
      <c r="I8" s="55" t="s">
        <v>11</v>
      </c>
      <c r="J8" s="55"/>
      <c r="K8" s="21" t="s">
        <v>12</v>
      </c>
      <c r="L8" s="55" t="s">
        <v>13</v>
      </c>
      <c r="M8" s="55"/>
      <c r="N8" s="55"/>
      <c r="O8" s="55" t="s">
        <v>14</v>
      </c>
      <c r="P8" s="55"/>
      <c r="Q8" s="55" t="s">
        <v>15</v>
      </c>
      <c r="R8" s="55"/>
      <c r="S8" s="55"/>
      <c r="T8" s="55" t="s">
        <v>16</v>
      </c>
      <c r="U8" s="55"/>
      <c r="V8" s="55"/>
    </row>
    <row r="9" spans="1:27" x14ac:dyDescent="0.25">
      <c r="A9" s="45" t="s">
        <v>17</v>
      </c>
      <c r="B9" s="45"/>
      <c r="C9" s="45"/>
      <c r="D9" s="46" t="s">
        <v>18</v>
      </c>
      <c r="E9" s="46"/>
      <c r="F9" s="46"/>
      <c r="G9" s="46"/>
      <c r="H9" s="47">
        <v>555556</v>
      </c>
      <c r="I9" s="48"/>
      <c r="J9" s="48">
        <v>0</v>
      </c>
      <c r="K9" s="48"/>
      <c r="L9" s="48">
        <v>0</v>
      </c>
      <c r="M9" s="48"/>
      <c r="N9" s="48">
        <f>H9+J9-L9</f>
        <v>555556</v>
      </c>
      <c r="O9" s="48"/>
      <c r="P9" s="48"/>
      <c r="Q9" s="48"/>
      <c r="R9" s="48">
        <v>980000</v>
      </c>
      <c r="S9" s="48"/>
      <c r="T9" s="48"/>
      <c r="U9" s="48">
        <f>N9-R9</f>
        <v>-424444</v>
      </c>
      <c r="V9" s="48"/>
      <c r="X9" s="5"/>
      <c r="Y9" s="6"/>
      <c r="Z9" s="6"/>
      <c r="AA9" s="7"/>
    </row>
    <row r="10" spans="1:27" x14ac:dyDescent="0.25">
      <c r="A10" s="45" t="s">
        <v>19</v>
      </c>
      <c r="B10" s="45"/>
      <c r="C10" s="45"/>
      <c r="D10" s="46" t="s">
        <v>20</v>
      </c>
      <c r="E10" s="46"/>
      <c r="F10" s="46"/>
      <c r="G10" s="46"/>
      <c r="H10" s="47">
        <v>0</v>
      </c>
      <c r="I10" s="48"/>
      <c r="J10" s="48">
        <v>0</v>
      </c>
      <c r="K10" s="48"/>
      <c r="L10" s="48">
        <v>0</v>
      </c>
      <c r="M10" s="48"/>
      <c r="N10" s="48">
        <f t="shared" ref="N10:N22" si="0">H10+J10-L10</f>
        <v>0</v>
      </c>
      <c r="O10" s="48"/>
      <c r="P10" s="48"/>
      <c r="Q10" s="48"/>
      <c r="R10" s="48">
        <v>0</v>
      </c>
      <c r="S10" s="48"/>
      <c r="T10" s="48"/>
      <c r="U10" s="48">
        <f t="shared" ref="U10:U21" si="1">N10-R10</f>
        <v>0</v>
      </c>
      <c r="V10" s="48"/>
      <c r="X10" s="5"/>
      <c r="Y10" s="6"/>
      <c r="Z10" s="6"/>
      <c r="AA10" s="7"/>
    </row>
    <row r="11" spans="1:27" x14ac:dyDescent="0.25">
      <c r="A11" s="45" t="s">
        <v>21</v>
      </c>
      <c r="B11" s="45"/>
      <c r="C11" s="45"/>
      <c r="D11" s="46" t="s">
        <v>22</v>
      </c>
      <c r="E11" s="46"/>
      <c r="F11" s="46"/>
      <c r="G11" s="46"/>
      <c r="H11" s="47">
        <v>0</v>
      </c>
      <c r="I11" s="48"/>
      <c r="J11" s="48">
        <v>0</v>
      </c>
      <c r="K11" s="48"/>
      <c r="L11" s="48">
        <v>0</v>
      </c>
      <c r="M11" s="48"/>
      <c r="N11" s="48">
        <f t="shared" si="0"/>
        <v>0</v>
      </c>
      <c r="O11" s="48"/>
      <c r="P11" s="48"/>
      <c r="Q11" s="48"/>
      <c r="R11" s="48">
        <v>0</v>
      </c>
      <c r="S11" s="48"/>
      <c r="T11" s="48"/>
      <c r="U11" s="48">
        <f t="shared" si="1"/>
        <v>0</v>
      </c>
      <c r="V11" s="48"/>
      <c r="X11" s="5"/>
      <c r="Y11" s="6"/>
      <c r="Z11" s="6"/>
      <c r="AA11" s="7"/>
    </row>
    <row r="12" spans="1:27" x14ac:dyDescent="0.25">
      <c r="A12" s="45" t="s">
        <v>23</v>
      </c>
      <c r="B12" s="45"/>
      <c r="C12" s="45"/>
      <c r="D12" s="46" t="s">
        <v>24</v>
      </c>
      <c r="E12" s="46"/>
      <c r="F12" s="46"/>
      <c r="G12" s="46"/>
      <c r="H12" s="47">
        <v>0</v>
      </c>
      <c r="I12" s="48"/>
      <c r="J12" s="48">
        <v>12000000</v>
      </c>
      <c r="K12" s="48"/>
      <c r="L12" s="48">
        <v>0</v>
      </c>
      <c r="M12" s="48"/>
      <c r="N12" s="48">
        <f t="shared" si="0"/>
        <v>12000000</v>
      </c>
      <c r="O12" s="48"/>
      <c r="P12" s="48"/>
      <c r="Q12" s="48"/>
      <c r="R12" s="48">
        <v>12000000</v>
      </c>
      <c r="S12" s="48"/>
      <c r="T12" s="48"/>
      <c r="U12" s="48">
        <f t="shared" si="1"/>
        <v>0</v>
      </c>
      <c r="V12" s="48"/>
      <c r="X12" s="5"/>
      <c r="Y12" s="6"/>
      <c r="Z12" s="6"/>
      <c r="AA12" s="7"/>
    </row>
    <row r="13" spans="1:27" x14ac:dyDescent="0.25">
      <c r="A13" s="45" t="s">
        <v>44</v>
      </c>
      <c r="B13" s="45"/>
      <c r="C13" s="45"/>
      <c r="D13" s="46" t="s">
        <v>26</v>
      </c>
      <c r="E13" s="46"/>
      <c r="F13" s="46"/>
      <c r="G13" s="46"/>
      <c r="H13" s="47">
        <v>0</v>
      </c>
      <c r="I13" s="48"/>
      <c r="J13" s="48">
        <v>0</v>
      </c>
      <c r="K13" s="48"/>
      <c r="L13" s="48">
        <v>0</v>
      </c>
      <c r="M13" s="48"/>
      <c r="N13" s="48">
        <f t="shared" si="0"/>
        <v>0</v>
      </c>
      <c r="O13" s="48"/>
      <c r="P13" s="48"/>
      <c r="Q13" s="48"/>
      <c r="R13" s="48">
        <v>0</v>
      </c>
      <c r="S13" s="48"/>
      <c r="T13" s="48"/>
      <c r="U13" s="48">
        <f t="shared" si="1"/>
        <v>0</v>
      </c>
      <c r="V13" s="48"/>
      <c r="X13" s="5"/>
      <c r="Y13" s="6"/>
      <c r="Z13" s="6"/>
      <c r="AA13" s="7"/>
    </row>
    <row r="14" spans="1:27" x14ac:dyDescent="0.25">
      <c r="A14" s="45" t="s">
        <v>25</v>
      </c>
      <c r="B14" s="45"/>
      <c r="C14" s="45"/>
      <c r="D14" s="46" t="s">
        <v>26</v>
      </c>
      <c r="E14" s="46"/>
      <c r="F14" s="46"/>
      <c r="G14" s="46"/>
      <c r="H14" s="47">
        <v>0</v>
      </c>
      <c r="I14" s="48"/>
      <c r="J14" s="48">
        <v>0</v>
      </c>
      <c r="K14" s="48"/>
      <c r="L14" s="48">
        <v>0</v>
      </c>
      <c r="M14" s="48"/>
      <c r="N14" s="48">
        <f t="shared" si="0"/>
        <v>0</v>
      </c>
      <c r="O14" s="48"/>
      <c r="P14" s="48"/>
      <c r="Q14" s="48"/>
      <c r="R14" s="48">
        <v>0</v>
      </c>
      <c r="S14" s="48"/>
      <c r="T14" s="48"/>
      <c r="U14" s="48">
        <f t="shared" si="1"/>
        <v>0</v>
      </c>
      <c r="V14" s="48"/>
      <c r="X14" s="5"/>
      <c r="Y14" s="6"/>
      <c r="Z14" s="6"/>
      <c r="AA14" s="7"/>
    </row>
    <row r="15" spans="1:27" x14ac:dyDescent="0.25">
      <c r="A15" s="45" t="s">
        <v>27</v>
      </c>
      <c r="B15" s="45"/>
      <c r="C15" s="45"/>
      <c r="D15" s="46" t="s">
        <v>28</v>
      </c>
      <c r="E15" s="46"/>
      <c r="F15" s="46"/>
      <c r="G15" s="46"/>
      <c r="H15" s="47">
        <v>0</v>
      </c>
      <c r="I15" s="48"/>
      <c r="J15" s="48">
        <v>0</v>
      </c>
      <c r="K15" s="48"/>
      <c r="L15" s="48">
        <v>0</v>
      </c>
      <c r="M15" s="48"/>
      <c r="N15" s="48">
        <f t="shared" si="0"/>
        <v>0</v>
      </c>
      <c r="O15" s="48"/>
      <c r="P15" s="48"/>
      <c r="Q15" s="48"/>
      <c r="R15" s="48">
        <v>0</v>
      </c>
      <c r="S15" s="48"/>
      <c r="T15" s="48"/>
      <c r="U15" s="48">
        <f t="shared" si="1"/>
        <v>0</v>
      </c>
      <c r="V15" s="48"/>
      <c r="X15" s="5"/>
      <c r="Y15" s="6"/>
      <c r="Z15" s="6"/>
      <c r="AA15" s="7"/>
    </row>
    <row r="16" spans="1:27" x14ac:dyDescent="0.25">
      <c r="A16" s="45" t="s">
        <v>29</v>
      </c>
      <c r="B16" s="45"/>
      <c r="C16" s="45"/>
      <c r="D16" s="46" t="s">
        <v>30</v>
      </c>
      <c r="E16" s="46"/>
      <c r="F16" s="46"/>
      <c r="G16" s="46"/>
      <c r="H16" s="47">
        <v>0</v>
      </c>
      <c r="I16" s="48"/>
      <c r="J16" s="48">
        <v>0</v>
      </c>
      <c r="K16" s="48"/>
      <c r="L16" s="48">
        <v>0</v>
      </c>
      <c r="M16" s="48"/>
      <c r="N16" s="48">
        <f t="shared" si="0"/>
        <v>0</v>
      </c>
      <c r="O16" s="48"/>
      <c r="P16" s="48"/>
      <c r="Q16" s="48"/>
      <c r="R16" s="48">
        <v>0</v>
      </c>
      <c r="S16" s="48"/>
      <c r="T16" s="48"/>
      <c r="U16" s="48">
        <f t="shared" si="1"/>
        <v>0</v>
      </c>
      <c r="V16" s="48"/>
      <c r="X16" s="5"/>
      <c r="Y16" s="6"/>
      <c r="Z16" s="6"/>
      <c r="AA16" s="7"/>
    </row>
    <row r="17" spans="1:27" x14ac:dyDescent="0.25">
      <c r="A17" s="45" t="s">
        <v>31</v>
      </c>
      <c r="B17" s="45"/>
      <c r="C17" s="45"/>
      <c r="D17" s="46" t="s">
        <v>32</v>
      </c>
      <c r="E17" s="46"/>
      <c r="F17" s="46"/>
      <c r="G17" s="46"/>
      <c r="H17" s="47">
        <v>0</v>
      </c>
      <c r="I17" s="48"/>
      <c r="J17" s="48">
        <v>0</v>
      </c>
      <c r="K17" s="48"/>
      <c r="L17" s="48">
        <v>0</v>
      </c>
      <c r="M17" s="48"/>
      <c r="N17" s="48">
        <f t="shared" si="0"/>
        <v>0</v>
      </c>
      <c r="O17" s="48"/>
      <c r="P17" s="48"/>
      <c r="Q17" s="48"/>
      <c r="R17" s="48">
        <v>0</v>
      </c>
      <c r="S17" s="48"/>
      <c r="T17" s="48"/>
      <c r="U17" s="48">
        <f t="shared" si="1"/>
        <v>0</v>
      </c>
      <c r="V17" s="48"/>
      <c r="X17" s="5"/>
      <c r="Y17" s="6"/>
      <c r="Z17" s="6"/>
      <c r="AA17" s="7"/>
    </row>
    <row r="18" spans="1:27" x14ac:dyDescent="0.25">
      <c r="A18" s="45" t="s">
        <v>33</v>
      </c>
      <c r="B18" s="45"/>
      <c r="C18" s="45"/>
      <c r="D18" s="46" t="s">
        <v>34</v>
      </c>
      <c r="E18" s="46"/>
      <c r="F18" s="46"/>
      <c r="G18" s="46"/>
      <c r="H18" s="47">
        <v>10000</v>
      </c>
      <c r="I18" s="48"/>
      <c r="J18" s="48">
        <v>0</v>
      </c>
      <c r="K18" s="48"/>
      <c r="L18" s="48">
        <v>0</v>
      </c>
      <c r="M18" s="48"/>
      <c r="N18" s="48">
        <f t="shared" si="0"/>
        <v>10000</v>
      </c>
      <c r="O18" s="48"/>
      <c r="P18" s="48"/>
      <c r="Q18" s="48"/>
      <c r="R18" s="48">
        <v>0</v>
      </c>
      <c r="S18" s="48"/>
      <c r="T18" s="48"/>
      <c r="U18" s="48">
        <f t="shared" si="1"/>
        <v>10000</v>
      </c>
      <c r="V18" s="48"/>
      <c r="X18" s="5"/>
      <c r="Y18" s="6"/>
      <c r="Z18" s="6"/>
      <c r="AA18" s="7"/>
    </row>
    <row r="19" spans="1:27" x14ac:dyDescent="0.25">
      <c r="A19" s="45" t="s">
        <v>35</v>
      </c>
      <c r="B19" s="45"/>
      <c r="C19" s="45"/>
      <c r="D19" s="46" t="s">
        <v>36</v>
      </c>
      <c r="E19" s="46"/>
      <c r="F19" s="46"/>
      <c r="G19" s="46"/>
      <c r="H19" s="47">
        <v>10000</v>
      </c>
      <c r="I19" s="48"/>
      <c r="J19" s="48">
        <v>0</v>
      </c>
      <c r="K19" s="48"/>
      <c r="L19" s="48">
        <v>0</v>
      </c>
      <c r="M19" s="48"/>
      <c r="N19" s="48">
        <f t="shared" si="0"/>
        <v>10000</v>
      </c>
      <c r="O19" s="48"/>
      <c r="P19" s="48"/>
      <c r="Q19" s="48"/>
      <c r="R19" s="48">
        <v>0</v>
      </c>
      <c r="S19" s="48"/>
      <c r="T19" s="48"/>
      <c r="U19" s="48">
        <f t="shared" si="1"/>
        <v>10000</v>
      </c>
      <c r="V19" s="48"/>
      <c r="X19" s="5"/>
      <c r="Y19" s="6"/>
      <c r="Z19" s="6"/>
      <c r="AA19" s="7"/>
    </row>
    <row r="20" spans="1:27" x14ac:dyDescent="0.25">
      <c r="A20" s="45" t="s">
        <v>37</v>
      </c>
      <c r="B20" s="45"/>
      <c r="C20" s="45"/>
      <c r="D20" s="46" t="s">
        <v>38</v>
      </c>
      <c r="E20" s="46"/>
      <c r="F20" s="46"/>
      <c r="G20" s="46"/>
      <c r="H20" s="47">
        <v>0</v>
      </c>
      <c r="I20" s="48"/>
      <c r="J20" s="48">
        <v>1348.52</v>
      </c>
      <c r="K20" s="48"/>
      <c r="L20" s="48">
        <v>0</v>
      </c>
      <c r="M20" s="48"/>
      <c r="N20" s="48">
        <f t="shared" si="0"/>
        <v>1348.52</v>
      </c>
      <c r="O20" s="48"/>
      <c r="P20" s="48"/>
      <c r="Q20" s="48"/>
      <c r="R20" s="48">
        <v>0</v>
      </c>
      <c r="S20" s="48"/>
      <c r="T20" s="48"/>
      <c r="U20" s="48">
        <f t="shared" si="1"/>
        <v>1348.52</v>
      </c>
      <c r="V20" s="48"/>
      <c r="X20" s="5"/>
      <c r="Y20" s="6"/>
      <c r="Z20" s="6"/>
      <c r="AA20" s="7"/>
    </row>
    <row r="21" spans="1:27" x14ac:dyDescent="0.25">
      <c r="A21" s="45" t="s">
        <v>39</v>
      </c>
      <c r="B21" s="45"/>
      <c r="C21" s="45"/>
      <c r="D21" s="46" t="s">
        <v>40</v>
      </c>
      <c r="E21" s="46"/>
      <c r="F21" s="46"/>
      <c r="G21" s="46"/>
      <c r="H21" s="47">
        <v>0</v>
      </c>
      <c r="I21" s="48"/>
      <c r="J21" s="48">
        <v>0</v>
      </c>
      <c r="K21" s="48"/>
      <c r="L21" s="48">
        <v>0</v>
      </c>
      <c r="M21" s="48"/>
      <c r="N21" s="48">
        <f t="shared" si="0"/>
        <v>0</v>
      </c>
      <c r="O21" s="48"/>
      <c r="P21" s="48"/>
      <c r="Q21" s="48"/>
      <c r="R21" s="48">
        <v>0</v>
      </c>
      <c r="S21" s="48"/>
      <c r="T21" s="48"/>
      <c r="U21" s="48">
        <f t="shared" si="1"/>
        <v>0</v>
      </c>
      <c r="V21" s="48"/>
      <c r="X21" s="5"/>
      <c r="Y21" s="6"/>
      <c r="Z21" s="6"/>
      <c r="AA21" s="7"/>
    </row>
    <row r="22" spans="1:27" x14ac:dyDescent="0.25">
      <c r="A22" s="58"/>
      <c r="B22" s="58"/>
      <c r="C22" s="58"/>
      <c r="D22" s="58"/>
      <c r="E22" s="58"/>
      <c r="F22" s="58"/>
      <c r="G22" s="58"/>
      <c r="H22" s="59">
        <f>H9+H10+H18+H19+H20</f>
        <v>575556</v>
      </c>
      <c r="I22" s="60"/>
      <c r="J22" s="60">
        <f>+J9+J10+J11+J12+J13+J14+J15+J16+J17+J18+J19+J20+J21</f>
        <v>12001348.52</v>
      </c>
      <c r="K22" s="60"/>
      <c r="L22" s="61">
        <v>0</v>
      </c>
      <c r="M22" s="61"/>
      <c r="N22" s="61">
        <f t="shared" si="0"/>
        <v>12576904.52</v>
      </c>
      <c r="O22" s="61"/>
      <c r="P22" s="61"/>
      <c r="Q22" s="61"/>
      <c r="R22" s="60">
        <f>+R9+R12</f>
        <v>12980000</v>
      </c>
      <c r="S22" s="60"/>
      <c r="T22" s="60"/>
      <c r="U22" s="48">
        <f>U9+U10+U11+U12+U14+U15+U16+U17+U18+U19+U20+U21</f>
        <v>-403095.48</v>
      </c>
      <c r="V22" s="48"/>
      <c r="X22" s="5"/>
      <c r="Y22" s="6"/>
      <c r="Z22" s="6"/>
      <c r="AA22" s="7"/>
    </row>
    <row r="23" spans="1:27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12576904.52</v>
      </c>
      <c r="M23" s="10"/>
      <c r="N23" s="1"/>
      <c r="O23" s="1"/>
      <c r="P23" s="10"/>
      <c r="Q23" s="1"/>
      <c r="R23" s="1"/>
      <c r="S23" s="1"/>
      <c r="T23" s="1"/>
      <c r="U23" s="1"/>
      <c r="V23" s="1"/>
      <c r="AA23" s="11"/>
    </row>
    <row r="24" spans="1:27" x14ac:dyDescent="0.25">
      <c r="A24" s="1"/>
      <c r="B24" s="1"/>
      <c r="C24" s="57"/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 x14ac:dyDescent="0.25">
      <c r="A25" s="1"/>
      <c r="B25" s="1"/>
      <c r="C25" s="57"/>
      <c r="D25" s="57"/>
      <c r="E25" s="57"/>
      <c r="F25" s="57"/>
      <c r="G25" s="57"/>
      <c r="H25" s="1"/>
      <c r="I25" s="1"/>
      <c r="J25" s="1"/>
      <c r="K25" s="1"/>
      <c r="L25" s="1"/>
      <c r="M25" s="57"/>
      <c r="N25" s="57"/>
      <c r="O25" s="57"/>
      <c r="P25" s="57"/>
      <c r="Q25" s="57"/>
      <c r="R25" s="57"/>
      <c r="S25" s="1"/>
      <c r="T25" s="1"/>
      <c r="U25" s="1"/>
      <c r="V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57"/>
      <c r="P26" s="57"/>
      <c r="Q26" s="57"/>
      <c r="R26" s="57"/>
      <c r="S26" s="1"/>
      <c r="T26" s="1"/>
      <c r="U26" s="1"/>
      <c r="V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49"/>
      <c r="O27" s="49"/>
      <c r="P27" s="49"/>
      <c r="Q27" s="49"/>
      <c r="R27" s="49"/>
      <c r="S27" s="1"/>
      <c r="T27" s="1"/>
      <c r="U27" s="1"/>
      <c r="V27" s="1"/>
    </row>
    <row r="28" spans="1:27" x14ac:dyDescent="0.25">
      <c r="A28" s="1"/>
      <c r="B28" s="1"/>
      <c r="C28" s="19"/>
      <c r="D28" s="19"/>
      <c r="E28" s="19"/>
      <c r="F28" s="19"/>
      <c r="G28" s="19"/>
      <c r="H28" s="1"/>
      <c r="I28" s="1"/>
      <c r="J28" s="1"/>
      <c r="K28" s="1"/>
      <c r="L28" s="1"/>
      <c r="M28" s="49"/>
      <c r="N28" s="49"/>
      <c r="O28" s="49"/>
      <c r="P28" s="49"/>
      <c r="Q28" s="49"/>
      <c r="R28" s="49"/>
      <c r="S28" s="1"/>
      <c r="T28" s="1"/>
      <c r="U28" s="1"/>
      <c r="V28" s="1"/>
    </row>
    <row r="29" spans="1:27" x14ac:dyDescent="0.25">
      <c r="A29" s="1"/>
      <c r="B29" s="1"/>
      <c r="C29" s="19"/>
      <c r="D29" s="19"/>
      <c r="E29" s="19"/>
      <c r="F29" s="19"/>
      <c r="G29" s="19"/>
      <c r="H29" s="1"/>
      <c r="I29" s="1"/>
      <c r="J29" s="1"/>
      <c r="K29" s="1"/>
      <c r="L29" s="1"/>
      <c r="M29" s="1">
        <f>35000+48000</f>
        <v>83000</v>
      </c>
      <c r="N29" s="1"/>
      <c r="O29" s="1"/>
      <c r="P29" s="1"/>
      <c r="Q29" s="1"/>
      <c r="R29" s="1"/>
      <c r="S29" s="1"/>
      <c r="T29" s="1"/>
      <c r="U29" s="1"/>
      <c r="V29" s="1"/>
    </row>
    <row r="30" spans="1:27" x14ac:dyDescent="0.2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49"/>
      <c r="N30" s="49"/>
      <c r="O30" s="49"/>
      <c r="P30" s="49"/>
      <c r="Q30" s="49"/>
      <c r="R30" s="49"/>
      <c r="S30" s="1"/>
      <c r="T30" s="1"/>
      <c r="U30" s="1"/>
      <c r="V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/>
    </row>
    <row r="33" spans="10:14" x14ac:dyDescent="0.25">
      <c r="M33" s="13"/>
    </row>
    <row r="37" spans="10:14" x14ac:dyDescent="0.25">
      <c r="J37" s="17"/>
    </row>
    <row r="40" spans="10:14" x14ac:dyDescent="0.25">
      <c r="N40" s="18"/>
    </row>
    <row r="41" spans="10:14" x14ac:dyDescent="0.25">
      <c r="N41" s="18"/>
    </row>
    <row r="42" spans="10:14" x14ac:dyDescent="0.25">
      <c r="N42" s="18"/>
    </row>
    <row r="43" spans="10:14" x14ac:dyDescent="0.25">
      <c r="N43" s="18"/>
    </row>
    <row r="44" spans="10:14" x14ac:dyDescent="0.25">
      <c r="N44" s="18"/>
    </row>
  </sheetData>
  <mergeCells count="135">
    <mergeCell ref="C24:G25"/>
    <mergeCell ref="M25:R26"/>
    <mergeCell ref="M27:R28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A8:C8"/>
    <mergeCell ref="D8:H8"/>
    <mergeCell ref="I8:J8"/>
    <mergeCell ref="L8:N8"/>
    <mergeCell ref="O8:P8"/>
    <mergeCell ref="Q8:S8"/>
    <mergeCell ref="T8:V8"/>
    <mergeCell ref="R9:T9"/>
    <mergeCell ref="U9:V9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44"/>
  <sheetViews>
    <sheetView workbookViewId="0">
      <selection activeCell="U9" sqref="U9:V22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7" ht="15" customHeight="1" x14ac:dyDescent="0.25">
      <c r="A1" s="1"/>
      <c r="B1" s="1"/>
      <c r="C1" s="1"/>
      <c r="D1" s="1"/>
      <c r="E1" s="1"/>
      <c r="F1" s="1"/>
      <c r="G1" s="49" t="s">
        <v>46</v>
      </c>
      <c r="H1" s="49"/>
      <c r="I1" s="49"/>
      <c r="J1" s="49"/>
      <c r="K1" s="49"/>
      <c r="L1" s="49"/>
      <c r="M1" s="49"/>
      <c r="N1" s="49"/>
      <c r="O1" s="49"/>
      <c r="P1" s="1"/>
      <c r="Q1" s="1"/>
      <c r="R1" s="50"/>
      <c r="S1" s="50"/>
      <c r="T1" s="50"/>
      <c r="U1" s="50"/>
      <c r="V1" s="50"/>
    </row>
    <row r="2" spans="1:27" ht="15" customHeight="1" x14ac:dyDescent="0.2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  <c r="K2" s="49"/>
      <c r="L2" s="49"/>
      <c r="M2" s="49"/>
      <c r="N2" s="1"/>
      <c r="O2" s="1"/>
      <c r="P2" s="1"/>
      <c r="Q2" s="1"/>
      <c r="R2" s="50"/>
      <c r="S2" s="50"/>
      <c r="T2" s="50"/>
      <c r="U2" s="50"/>
      <c r="V2" s="50"/>
    </row>
    <row r="3" spans="1:27" x14ac:dyDescent="0.25">
      <c r="A3" s="1"/>
      <c r="B3" s="1"/>
      <c r="C3" s="1"/>
      <c r="D3" s="1"/>
      <c r="E3" s="1"/>
      <c r="F3" s="1"/>
      <c r="G3" s="1"/>
      <c r="H3" s="1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7" x14ac:dyDescent="0.25">
      <c r="A5" s="2" t="s">
        <v>1</v>
      </c>
      <c r="B5" s="51">
        <v>2018</v>
      </c>
      <c r="C5" s="51"/>
      <c r="D5" s="51"/>
      <c r="E5" s="2" t="s">
        <v>2</v>
      </c>
      <c r="F5" s="52" t="s">
        <v>48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7" x14ac:dyDescent="0.25">
      <c r="A7" s="56"/>
      <c r="B7" s="56"/>
      <c r="C7" s="56"/>
      <c r="D7" s="53"/>
      <c r="E7" s="53"/>
      <c r="F7" s="53"/>
      <c r="G7" s="53"/>
      <c r="H7" s="53"/>
      <c r="I7" s="53" t="s">
        <v>3</v>
      </c>
      <c r="J7" s="53"/>
      <c r="K7" s="23" t="s">
        <v>4</v>
      </c>
      <c r="L7" s="53" t="s">
        <v>5</v>
      </c>
      <c r="M7" s="53"/>
      <c r="N7" s="53"/>
      <c r="O7" s="53" t="s">
        <v>6</v>
      </c>
      <c r="P7" s="53"/>
      <c r="Q7" s="53" t="s">
        <v>7</v>
      </c>
      <c r="R7" s="53"/>
      <c r="S7" s="53"/>
      <c r="T7" s="53" t="s">
        <v>8</v>
      </c>
      <c r="U7" s="53"/>
      <c r="V7" s="53"/>
    </row>
    <row r="8" spans="1:27" x14ac:dyDescent="0.25">
      <c r="A8" s="54" t="s">
        <v>9</v>
      </c>
      <c r="B8" s="54"/>
      <c r="C8" s="54"/>
      <c r="D8" s="55" t="s">
        <v>10</v>
      </c>
      <c r="E8" s="55"/>
      <c r="F8" s="55"/>
      <c r="G8" s="55"/>
      <c r="H8" s="55"/>
      <c r="I8" s="55" t="s">
        <v>11</v>
      </c>
      <c r="J8" s="55"/>
      <c r="K8" s="24" t="s">
        <v>12</v>
      </c>
      <c r="L8" s="55" t="s">
        <v>13</v>
      </c>
      <c r="M8" s="55"/>
      <c r="N8" s="55"/>
      <c r="O8" s="55" t="s">
        <v>14</v>
      </c>
      <c r="P8" s="55"/>
      <c r="Q8" s="55" t="s">
        <v>15</v>
      </c>
      <c r="R8" s="55"/>
      <c r="S8" s="55"/>
      <c r="T8" s="55" t="s">
        <v>16</v>
      </c>
      <c r="U8" s="55"/>
      <c r="V8" s="55"/>
    </row>
    <row r="9" spans="1:27" x14ac:dyDescent="0.25">
      <c r="A9" s="45" t="s">
        <v>17</v>
      </c>
      <c r="B9" s="45"/>
      <c r="C9" s="45"/>
      <c r="D9" s="46" t="s">
        <v>18</v>
      </c>
      <c r="E9" s="46"/>
      <c r="F9" s="46"/>
      <c r="G9" s="46"/>
      <c r="H9" s="47">
        <v>131112</v>
      </c>
      <c r="I9" s="48"/>
      <c r="J9" s="48">
        <v>0</v>
      </c>
      <c r="K9" s="48"/>
      <c r="L9" s="48">
        <v>0</v>
      </c>
      <c r="M9" s="48"/>
      <c r="N9" s="48">
        <f>H9+J9-L9</f>
        <v>131112</v>
      </c>
      <c r="O9" s="48"/>
      <c r="P9" s="48"/>
      <c r="Q9" s="48"/>
      <c r="R9" s="48">
        <v>450000</v>
      </c>
      <c r="S9" s="48"/>
      <c r="T9" s="48"/>
      <c r="U9" s="48">
        <f>N9-R9</f>
        <v>-318888</v>
      </c>
      <c r="V9" s="48"/>
      <c r="X9" s="5"/>
      <c r="Y9" s="6"/>
      <c r="Z9" s="6"/>
      <c r="AA9" s="7"/>
    </row>
    <row r="10" spans="1:27" x14ac:dyDescent="0.25">
      <c r="A10" s="45" t="s">
        <v>19</v>
      </c>
      <c r="B10" s="45"/>
      <c r="C10" s="45"/>
      <c r="D10" s="46" t="s">
        <v>20</v>
      </c>
      <c r="E10" s="46"/>
      <c r="F10" s="46"/>
      <c r="G10" s="46"/>
      <c r="H10" s="47">
        <v>0</v>
      </c>
      <c r="I10" s="48"/>
      <c r="J10" s="48">
        <v>0</v>
      </c>
      <c r="K10" s="48"/>
      <c r="L10" s="48">
        <v>0</v>
      </c>
      <c r="M10" s="48"/>
      <c r="N10" s="48">
        <f t="shared" ref="N10:N22" si="0">H10+J10-L10</f>
        <v>0</v>
      </c>
      <c r="O10" s="48"/>
      <c r="P10" s="48"/>
      <c r="Q10" s="48"/>
      <c r="R10" s="48">
        <v>0</v>
      </c>
      <c r="S10" s="48"/>
      <c r="T10" s="48"/>
      <c r="U10" s="48">
        <f t="shared" ref="U10:U21" si="1">N10-R10</f>
        <v>0</v>
      </c>
      <c r="V10" s="48"/>
      <c r="X10" s="5"/>
      <c r="Y10" s="6"/>
      <c r="Z10" s="6"/>
      <c r="AA10" s="7"/>
    </row>
    <row r="11" spans="1:27" x14ac:dyDescent="0.25">
      <c r="A11" s="45" t="s">
        <v>21</v>
      </c>
      <c r="B11" s="45"/>
      <c r="C11" s="45"/>
      <c r="D11" s="46" t="s">
        <v>22</v>
      </c>
      <c r="E11" s="46"/>
      <c r="F11" s="46"/>
      <c r="G11" s="46"/>
      <c r="H11" s="47">
        <v>0</v>
      </c>
      <c r="I11" s="48"/>
      <c r="J11" s="48">
        <v>0</v>
      </c>
      <c r="K11" s="48"/>
      <c r="L11" s="48">
        <v>0</v>
      </c>
      <c r="M11" s="48"/>
      <c r="N11" s="48">
        <f t="shared" si="0"/>
        <v>0</v>
      </c>
      <c r="O11" s="48"/>
      <c r="P11" s="48"/>
      <c r="Q11" s="48"/>
      <c r="R11" s="48">
        <v>0</v>
      </c>
      <c r="S11" s="48"/>
      <c r="T11" s="48"/>
      <c r="U11" s="48">
        <f t="shared" si="1"/>
        <v>0</v>
      </c>
      <c r="V11" s="48"/>
      <c r="X11" s="5"/>
      <c r="Y11" s="6"/>
      <c r="Z11" s="6"/>
      <c r="AA11" s="7"/>
    </row>
    <row r="12" spans="1:27" x14ac:dyDescent="0.25">
      <c r="A12" s="45" t="s">
        <v>23</v>
      </c>
      <c r="B12" s="45"/>
      <c r="C12" s="45"/>
      <c r="D12" s="46" t="s">
        <v>24</v>
      </c>
      <c r="E12" s="46"/>
      <c r="F12" s="46"/>
      <c r="G12" s="46"/>
      <c r="H12" s="47">
        <v>0</v>
      </c>
      <c r="I12" s="48"/>
      <c r="J12" s="48">
        <v>0</v>
      </c>
      <c r="K12" s="48"/>
      <c r="L12" s="48">
        <v>0</v>
      </c>
      <c r="M12" s="48"/>
      <c r="N12" s="48">
        <f t="shared" si="0"/>
        <v>0</v>
      </c>
      <c r="O12" s="48"/>
      <c r="P12" s="48"/>
      <c r="Q12" s="48"/>
      <c r="R12" s="48">
        <v>0</v>
      </c>
      <c r="S12" s="48"/>
      <c r="T12" s="48"/>
      <c r="U12" s="48">
        <f t="shared" si="1"/>
        <v>0</v>
      </c>
      <c r="V12" s="48"/>
      <c r="X12" s="5"/>
      <c r="Y12" s="6"/>
      <c r="Z12" s="6"/>
      <c r="AA12" s="7"/>
    </row>
    <row r="13" spans="1:27" x14ac:dyDescent="0.25">
      <c r="A13" s="45" t="s">
        <v>44</v>
      </c>
      <c r="B13" s="45"/>
      <c r="C13" s="45"/>
      <c r="D13" s="46" t="s">
        <v>26</v>
      </c>
      <c r="E13" s="46"/>
      <c r="F13" s="46"/>
      <c r="G13" s="46"/>
      <c r="H13" s="47">
        <v>0</v>
      </c>
      <c r="I13" s="48"/>
      <c r="J13" s="48">
        <v>0</v>
      </c>
      <c r="K13" s="48"/>
      <c r="L13" s="48">
        <v>0</v>
      </c>
      <c r="M13" s="48"/>
      <c r="N13" s="48">
        <f t="shared" si="0"/>
        <v>0</v>
      </c>
      <c r="O13" s="48"/>
      <c r="P13" s="48"/>
      <c r="Q13" s="48"/>
      <c r="R13" s="48">
        <v>0</v>
      </c>
      <c r="S13" s="48"/>
      <c r="T13" s="48"/>
      <c r="U13" s="48">
        <f t="shared" si="1"/>
        <v>0</v>
      </c>
      <c r="V13" s="48"/>
      <c r="X13" s="5"/>
      <c r="Y13" s="6"/>
      <c r="Z13" s="6"/>
      <c r="AA13" s="7"/>
    </row>
    <row r="14" spans="1:27" x14ac:dyDescent="0.25">
      <c r="A14" s="45" t="s">
        <v>25</v>
      </c>
      <c r="B14" s="45"/>
      <c r="C14" s="45"/>
      <c r="D14" s="46" t="s">
        <v>26</v>
      </c>
      <c r="E14" s="46"/>
      <c r="F14" s="46"/>
      <c r="G14" s="46"/>
      <c r="H14" s="47">
        <v>79382166</v>
      </c>
      <c r="I14" s="48"/>
      <c r="J14" s="48">
        <v>0</v>
      </c>
      <c r="K14" s="48"/>
      <c r="L14" s="48">
        <v>0</v>
      </c>
      <c r="M14" s="48"/>
      <c r="N14" s="48">
        <f t="shared" si="0"/>
        <v>79382166</v>
      </c>
      <c r="O14" s="48"/>
      <c r="P14" s="48"/>
      <c r="Q14" s="48"/>
      <c r="R14" s="48">
        <v>0</v>
      </c>
      <c r="S14" s="48"/>
      <c r="T14" s="48"/>
      <c r="U14" s="48">
        <f t="shared" si="1"/>
        <v>79382166</v>
      </c>
      <c r="V14" s="48"/>
      <c r="X14" s="5"/>
      <c r="Y14" s="6"/>
      <c r="Z14" s="6"/>
      <c r="AA14" s="7"/>
    </row>
    <row r="15" spans="1:27" x14ac:dyDescent="0.25">
      <c r="A15" s="45" t="s">
        <v>27</v>
      </c>
      <c r="B15" s="45"/>
      <c r="C15" s="45"/>
      <c r="D15" s="46" t="s">
        <v>28</v>
      </c>
      <c r="E15" s="46"/>
      <c r="F15" s="46"/>
      <c r="G15" s="46"/>
      <c r="H15" s="47">
        <v>0</v>
      </c>
      <c r="I15" s="48"/>
      <c r="J15" s="48">
        <v>0</v>
      </c>
      <c r="K15" s="48"/>
      <c r="L15" s="48">
        <v>0</v>
      </c>
      <c r="M15" s="48"/>
      <c r="N15" s="48">
        <f t="shared" si="0"/>
        <v>0</v>
      </c>
      <c r="O15" s="48"/>
      <c r="P15" s="48"/>
      <c r="Q15" s="48"/>
      <c r="R15" s="48">
        <v>0</v>
      </c>
      <c r="S15" s="48"/>
      <c r="T15" s="48"/>
      <c r="U15" s="48">
        <f t="shared" si="1"/>
        <v>0</v>
      </c>
      <c r="V15" s="48"/>
      <c r="X15" s="5"/>
      <c r="Y15" s="6"/>
      <c r="Z15" s="6"/>
      <c r="AA15" s="7"/>
    </row>
    <row r="16" spans="1:27" x14ac:dyDescent="0.25">
      <c r="A16" s="45" t="s">
        <v>29</v>
      </c>
      <c r="B16" s="45"/>
      <c r="C16" s="45"/>
      <c r="D16" s="46" t="s">
        <v>30</v>
      </c>
      <c r="E16" s="46"/>
      <c r="F16" s="46"/>
      <c r="G16" s="46"/>
      <c r="H16" s="47">
        <v>0</v>
      </c>
      <c r="I16" s="48"/>
      <c r="J16" s="48">
        <v>0</v>
      </c>
      <c r="K16" s="48"/>
      <c r="L16" s="48">
        <v>0</v>
      </c>
      <c r="M16" s="48"/>
      <c r="N16" s="48">
        <f t="shared" si="0"/>
        <v>0</v>
      </c>
      <c r="O16" s="48"/>
      <c r="P16" s="48"/>
      <c r="Q16" s="48"/>
      <c r="R16" s="48">
        <v>0</v>
      </c>
      <c r="S16" s="48"/>
      <c r="T16" s="48"/>
      <c r="U16" s="48">
        <f t="shared" si="1"/>
        <v>0</v>
      </c>
      <c r="V16" s="48"/>
      <c r="X16" s="5"/>
      <c r="Y16" s="6"/>
      <c r="Z16" s="6"/>
      <c r="AA16" s="7"/>
    </row>
    <row r="17" spans="1:27" x14ac:dyDescent="0.25">
      <c r="A17" s="45" t="s">
        <v>31</v>
      </c>
      <c r="B17" s="45"/>
      <c r="C17" s="45"/>
      <c r="D17" s="46" t="s">
        <v>32</v>
      </c>
      <c r="E17" s="46"/>
      <c r="F17" s="46"/>
      <c r="G17" s="46"/>
      <c r="H17" s="47">
        <v>0</v>
      </c>
      <c r="I17" s="48"/>
      <c r="J17" s="48">
        <v>0</v>
      </c>
      <c r="K17" s="48"/>
      <c r="L17" s="48">
        <v>0</v>
      </c>
      <c r="M17" s="48"/>
      <c r="N17" s="48">
        <f t="shared" si="0"/>
        <v>0</v>
      </c>
      <c r="O17" s="48"/>
      <c r="P17" s="48"/>
      <c r="Q17" s="48"/>
      <c r="R17" s="48">
        <v>0</v>
      </c>
      <c r="S17" s="48"/>
      <c r="T17" s="48"/>
      <c r="U17" s="48">
        <f t="shared" si="1"/>
        <v>0</v>
      </c>
      <c r="V17" s="48"/>
      <c r="X17" s="5"/>
      <c r="Y17" s="6"/>
      <c r="Z17" s="6"/>
      <c r="AA17" s="7"/>
    </row>
    <row r="18" spans="1:27" x14ac:dyDescent="0.25">
      <c r="A18" s="45" t="s">
        <v>33</v>
      </c>
      <c r="B18" s="45"/>
      <c r="C18" s="45"/>
      <c r="D18" s="46" t="s">
        <v>34</v>
      </c>
      <c r="E18" s="46"/>
      <c r="F18" s="46"/>
      <c r="G18" s="46"/>
      <c r="H18" s="47">
        <v>20000</v>
      </c>
      <c r="I18" s="48"/>
      <c r="J18" s="48">
        <v>0</v>
      </c>
      <c r="K18" s="48"/>
      <c r="L18" s="48">
        <v>0</v>
      </c>
      <c r="M18" s="48"/>
      <c r="N18" s="48">
        <f t="shared" si="0"/>
        <v>20000</v>
      </c>
      <c r="O18" s="48"/>
      <c r="P18" s="48"/>
      <c r="Q18" s="48"/>
      <c r="R18" s="48">
        <v>0</v>
      </c>
      <c r="S18" s="48"/>
      <c r="T18" s="48"/>
      <c r="U18" s="48">
        <f t="shared" si="1"/>
        <v>20000</v>
      </c>
      <c r="V18" s="48"/>
      <c r="X18" s="5"/>
      <c r="Y18" s="6"/>
      <c r="Z18" s="6"/>
      <c r="AA18" s="7"/>
    </row>
    <row r="19" spans="1:27" x14ac:dyDescent="0.25">
      <c r="A19" s="45" t="s">
        <v>35</v>
      </c>
      <c r="B19" s="45"/>
      <c r="C19" s="45"/>
      <c r="D19" s="46" t="s">
        <v>36</v>
      </c>
      <c r="E19" s="46"/>
      <c r="F19" s="46"/>
      <c r="G19" s="46"/>
      <c r="H19" s="47">
        <v>20000</v>
      </c>
      <c r="I19" s="48"/>
      <c r="J19" s="48">
        <v>0</v>
      </c>
      <c r="K19" s="48"/>
      <c r="L19" s="48">
        <v>0</v>
      </c>
      <c r="M19" s="48"/>
      <c r="N19" s="48">
        <f t="shared" si="0"/>
        <v>20000</v>
      </c>
      <c r="O19" s="48"/>
      <c r="P19" s="48"/>
      <c r="Q19" s="48"/>
      <c r="R19" s="48">
        <v>0</v>
      </c>
      <c r="S19" s="48"/>
      <c r="T19" s="48"/>
      <c r="U19" s="48">
        <f t="shared" si="1"/>
        <v>20000</v>
      </c>
      <c r="V19" s="48"/>
      <c r="X19" s="5"/>
      <c r="Y19" s="6"/>
      <c r="Z19" s="6"/>
      <c r="AA19" s="7"/>
    </row>
    <row r="20" spans="1:27" x14ac:dyDescent="0.25">
      <c r="A20" s="45" t="s">
        <v>37</v>
      </c>
      <c r="B20" s="45"/>
      <c r="C20" s="45"/>
      <c r="D20" s="46" t="s">
        <v>38</v>
      </c>
      <c r="E20" s="46"/>
      <c r="F20" s="46"/>
      <c r="G20" s="46"/>
      <c r="H20" s="47">
        <v>1348.52</v>
      </c>
      <c r="I20" s="48"/>
      <c r="J20" s="48">
        <v>0</v>
      </c>
      <c r="K20" s="48"/>
      <c r="L20" s="48">
        <v>0</v>
      </c>
      <c r="M20" s="48"/>
      <c r="N20" s="48">
        <f t="shared" si="0"/>
        <v>1348.52</v>
      </c>
      <c r="O20" s="48"/>
      <c r="P20" s="48"/>
      <c r="Q20" s="48"/>
      <c r="R20" s="48">
        <v>0</v>
      </c>
      <c r="S20" s="48"/>
      <c r="T20" s="48"/>
      <c r="U20" s="48">
        <f t="shared" si="1"/>
        <v>1348.52</v>
      </c>
      <c r="V20" s="48"/>
      <c r="X20" s="5"/>
      <c r="Y20" s="6"/>
      <c r="Z20" s="6"/>
      <c r="AA20" s="7"/>
    </row>
    <row r="21" spans="1:27" x14ac:dyDescent="0.25">
      <c r="A21" s="45" t="s">
        <v>39</v>
      </c>
      <c r="B21" s="45"/>
      <c r="C21" s="45"/>
      <c r="D21" s="46" t="s">
        <v>40</v>
      </c>
      <c r="E21" s="46"/>
      <c r="F21" s="46"/>
      <c r="G21" s="46"/>
      <c r="H21" s="47">
        <v>0</v>
      </c>
      <c r="I21" s="48"/>
      <c r="J21" s="48">
        <v>0</v>
      </c>
      <c r="K21" s="48"/>
      <c r="L21" s="48">
        <v>0</v>
      </c>
      <c r="M21" s="48"/>
      <c r="N21" s="48">
        <f t="shared" si="0"/>
        <v>0</v>
      </c>
      <c r="O21" s="48"/>
      <c r="P21" s="48"/>
      <c r="Q21" s="48"/>
      <c r="R21" s="48">
        <v>0</v>
      </c>
      <c r="S21" s="48"/>
      <c r="T21" s="48"/>
      <c r="U21" s="48">
        <f t="shared" si="1"/>
        <v>0</v>
      </c>
      <c r="V21" s="48"/>
      <c r="X21" s="5"/>
      <c r="Y21" s="6"/>
      <c r="Z21" s="6"/>
      <c r="AA21" s="7"/>
    </row>
    <row r="22" spans="1:27" x14ac:dyDescent="0.25">
      <c r="A22" s="58"/>
      <c r="B22" s="58"/>
      <c r="C22" s="58"/>
      <c r="D22" s="58"/>
      <c r="E22" s="58"/>
      <c r="F22" s="58"/>
      <c r="G22" s="58"/>
      <c r="H22" s="59">
        <f>+H9+H14+H18+H19+H20</f>
        <v>79554626.519999996</v>
      </c>
      <c r="I22" s="60"/>
      <c r="J22" s="60">
        <f>+J9+J10+J11+J12+J13+J14+J15+J16+J17+J18+J19+J20+J21</f>
        <v>0</v>
      </c>
      <c r="K22" s="60"/>
      <c r="L22" s="61">
        <v>0</v>
      </c>
      <c r="M22" s="61"/>
      <c r="N22" s="61">
        <f t="shared" si="0"/>
        <v>79554626.519999996</v>
      </c>
      <c r="O22" s="61"/>
      <c r="P22" s="61"/>
      <c r="Q22" s="61"/>
      <c r="R22" s="60">
        <f>+R9+R12</f>
        <v>450000</v>
      </c>
      <c r="S22" s="60"/>
      <c r="T22" s="60"/>
      <c r="U22" s="48">
        <f>+U9+U14+U18+U19+U20</f>
        <v>79104626.519999996</v>
      </c>
      <c r="V22" s="48"/>
      <c r="X22" s="5"/>
      <c r="Y22" s="6"/>
      <c r="Z22" s="6"/>
      <c r="AA22" s="7"/>
    </row>
    <row r="23" spans="1:27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79554626.519999996</v>
      </c>
      <c r="M23" s="10"/>
      <c r="N23" s="1"/>
      <c r="O23" s="1"/>
      <c r="P23" s="10"/>
      <c r="Q23" s="1"/>
      <c r="R23" s="1"/>
      <c r="S23" s="1"/>
      <c r="T23" s="1"/>
      <c r="U23" s="1"/>
      <c r="V23" s="10"/>
      <c r="X23" s="28"/>
      <c r="AA23" s="11"/>
    </row>
    <row r="24" spans="1:27" x14ac:dyDescent="0.25">
      <c r="A24" s="1"/>
      <c r="B24" s="1"/>
      <c r="C24" s="57"/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 x14ac:dyDescent="0.25">
      <c r="A25" s="1"/>
      <c r="B25" s="1"/>
      <c r="C25" s="57"/>
      <c r="D25" s="57"/>
      <c r="E25" s="57"/>
      <c r="F25" s="57"/>
      <c r="G25" s="57"/>
      <c r="H25" s="1"/>
      <c r="I25" s="1"/>
      <c r="J25" s="1"/>
      <c r="K25" s="1"/>
      <c r="L25" s="1"/>
      <c r="M25" s="57"/>
      <c r="N25" s="57"/>
      <c r="O25" s="57"/>
      <c r="P25" s="57"/>
      <c r="Q25" s="57"/>
      <c r="R25" s="57"/>
      <c r="S25" s="1"/>
      <c r="T25" s="1"/>
      <c r="U25" s="1"/>
      <c r="V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57"/>
      <c r="P26" s="57"/>
      <c r="Q26" s="57"/>
      <c r="R26" s="57"/>
      <c r="S26" s="1"/>
      <c r="T26" s="1"/>
      <c r="U26" s="1"/>
      <c r="V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49"/>
      <c r="O27" s="49"/>
      <c r="P27" s="49"/>
      <c r="Q27" s="49"/>
      <c r="R27" s="49"/>
      <c r="S27" s="1"/>
      <c r="T27" s="1"/>
      <c r="U27" s="1"/>
      <c r="V27" s="1"/>
    </row>
    <row r="28" spans="1:27" x14ac:dyDescent="0.25">
      <c r="A28" s="1"/>
      <c r="B28" s="1"/>
      <c r="C28" s="22"/>
      <c r="D28" s="22"/>
      <c r="E28" s="22"/>
      <c r="F28" s="22"/>
      <c r="G28" s="22"/>
      <c r="H28" s="1"/>
      <c r="I28" s="1"/>
      <c r="J28" s="1"/>
      <c r="K28" s="1"/>
      <c r="L28" s="1"/>
      <c r="M28" s="49"/>
      <c r="N28" s="49"/>
      <c r="O28" s="49"/>
      <c r="P28" s="49"/>
      <c r="Q28" s="49"/>
      <c r="R28" s="49"/>
      <c r="S28" s="1"/>
      <c r="T28" s="1"/>
      <c r="U28" s="1"/>
      <c r="V28" s="1"/>
    </row>
    <row r="29" spans="1:27" x14ac:dyDescent="0.25">
      <c r="A29" s="1"/>
      <c r="B29" s="1"/>
      <c r="C29" s="22"/>
      <c r="D29" s="22"/>
      <c r="E29" s="22"/>
      <c r="F29" s="22"/>
      <c r="G29" s="2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x14ac:dyDescent="0.2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49"/>
      <c r="N30" s="49"/>
      <c r="O30" s="49"/>
      <c r="P30" s="49"/>
      <c r="Q30" s="49"/>
      <c r="R30" s="49"/>
      <c r="S30" s="1"/>
      <c r="T30" s="1"/>
      <c r="U30" s="1"/>
      <c r="V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/>
    </row>
    <row r="33" spans="10:14" x14ac:dyDescent="0.25">
      <c r="M33" s="13"/>
    </row>
    <row r="37" spans="10:14" x14ac:dyDescent="0.25">
      <c r="J37" s="17"/>
    </row>
    <row r="40" spans="10:14" x14ac:dyDescent="0.25">
      <c r="N40" s="18"/>
    </row>
    <row r="41" spans="10:14" x14ac:dyDescent="0.25">
      <c r="N41" s="18"/>
    </row>
    <row r="42" spans="10:14" x14ac:dyDescent="0.25">
      <c r="N42" s="18"/>
    </row>
    <row r="43" spans="10:14" x14ac:dyDescent="0.25">
      <c r="N43" s="18"/>
    </row>
    <row r="44" spans="10:14" x14ac:dyDescent="0.25">
      <c r="N44" s="18"/>
    </row>
  </sheetData>
  <mergeCells count="135"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  <mergeCell ref="A8:C8"/>
    <mergeCell ref="D8:H8"/>
    <mergeCell ref="I8:J8"/>
    <mergeCell ref="L8:N8"/>
    <mergeCell ref="O8:P8"/>
    <mergeCell ref="Q8:S8"/>
    <mergeCell ref="T8:V8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C24:G25"/>
    <mergeCell ref="M25:R26"/>
    <mergeCell ref="M27:R28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A4" workbookViewId="0">
      <selection activeCell="K28" sqref="K28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8" max="28" width="15.5703125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8" ht="15" customHeight="1" x14ac:dyDescent="0.25">
      <c r="A1" s="1"/>
      <c r="B1" s="1"/>
      <c r="C1" s="1"/>
      <c r="D1" s="1"/>
      <c r="E1" s="1"/>
      <c r="F1" s="1"/>
      <c r="G1" s="49" t="s">
        <v>46</v>
      </c>
      <c r="H1" s="49"/>
      <c r="I1" s="49"/>
      <c r="J1" s="49"/>
      <c r="K1" s="49"/>
      <c r="L1" s="49"/>
      <c r="M1" s="49"/>
      <c r="N1" s="49"/>
      <c r="O1" s="49"/>
      <c r="P1" s="1"/>
      <c r="Q1" s="1"/>
      <c r="R1" s="50"/>
      <c r="S1" s="50"/>
      <c r="T1" s="50"/>
      <c r="U1" s="50"/>
      <c r="V1" s="50"/>
    </row>
    <row r="2" spans="1:28" ht="15" customHeight="1" x14ac:dyDescent="0.2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  <c r="K2" s="49"/>
      <c r="L2" s="49"/>
      <c r="M2" s="49"/>
      <c r="N2" s="1"/>
      <c r="O2" s="1"/>
      <c r="P2" s="1"/>
      <c r="Q2" s="1"/>
      <c r="R2" s="50"/>
      <c r="S2" s="50"/>
      <c r="T2" s="50"/>
      <c r="U2" s="50"/>
      <c r="V2" s="50"/>
    </row>
    <row r="3" spans="1:28" x14ac:dyDescent="0.25">
      <c r="A3" s="1"/>
      <c r="B3" s="1"/>
      <c r="C3" s="1"/>
      <c r="D3" s="1"/>
      <c r="E3" s="1"/>
      <c r="F3" s="1"/>
      <c r="G3" s="1"/>
      <c r="H3" s="1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8" x14ac:dyDescent="0.25">
      <c r="A5" s="2" t="s">
        <v>1</v>
      </c>
      <c r="B5" s="51">
        <v>2018</v>
      </c>
      <c r="C5" s="51"/>
      <c r="D5" s="51"/>
      <c r="E5" s="2" t="s">
        <v>2</v>
      </c>
      <c r="F5" s="52" t="s">
        <v>49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8" x14ac:dyDescent="0.25">
      <c r="A7" s="56"/>
      <c r="B7" s="56"/>
      <c r="C7" s="56"/>
      <c r="D7" s="53"/>
      <c r="E7" s="53"/>
      <c r="F7" s="53"/>
      <c r="G7" s="53"/>
      <c r="H7" s="53"/>
      <c r="I7" s="53" t="s">
        <v>3</v>
      </c>
      <c r="J7" s="53"/>
      <c r="K7" s="26" t="s">
        <v>4</v>
      </c>
      <c r="L7" s="53" t="s">
        <v>5</v>
      </c>
      <c r="M7" s="53"/>
      <c r="N7" s="53"/>
      <c r="O7" s="53" t="s">
        <v>6</v>
      </c>
      <c r="P7" s="53"/>
      <c r="Q7" s="53" t="s">
        <v>7</v>
      </c>
      <c r="R7" s="53"/>
      <c r="S7" s="53"/>
      <c r="T7" s="53" t="s">
        <v>8</v>
      </c>
      <c r="U7" s="53"/>
      <c r="V7" s="53"/>
    </row>
    <row r="8" spans="1:28" x14ac:dyDescent="0.25">
      <c r="A8" s="54" t="s">
        <v>9</v>
      </c>
      <c r="B8" s="54"/>
      <c r="C8" s="54"/>
      <c r="D8" s="55" t="s">
        <v>10</v>
      </c>
      <c r="E8" s="55"/>
      <c r="F8" s="55"/>
      <c r="G8" s="55"/>
      <c r="H8" s="55"/>
      <c r="I8" s="55" t="s">
        <v>11</v>
      </c>
      <c r="J8" s="55"/>
      <c r="K8" s="27" t="s">
        <v>12</v>
      </c>
      <c r="L8" s="55" t="s">
        <v>13</v>
      </c>
      <c r="M8" s="55"/>
      <c r="N8" s="55"/>
      <c r="O8" s="55" t="s">
        <v>14</v>
      </c>
      <c r="P8" s="55"/>
      <c r="Q8" s="55" t="s">
        <v>15</v>
      </c>
      <c r="R8" s="55"/>
      <c r="S8" s="55"/>
      <c r="T8" s="55" t="s">
        <v>16</v>
      </c>
      <c r="U8" s="55"/>
      <c r="V8" s="55"/>
    </row>
    <row r="9" spans="1:28" x14ac:dyDescent="0.25">
      <c r="A9" s="45" t="s">
        <v>17</v>
      </c>
      <c r="B9" s="45"/>
      <c r="C9" s="45"/>
      <c r="D9" s="46" t="s">
        <v>18</v>
      </c>
      <c r="E9" s="46"/>
      <c r="F9" s="46"/>
      <c r="G9" s="46"/>
      <c r="H9" s="47">
        <v>236668</v>
      </c>
      <c r="I9" s="48"/>
      <c r="J9" s="48">
        <v>0</v>
      </c>
      <c r="K9" s="48"/>
      <c r="L9" s="48">
        <v>0</v>
      </c>
      <c r="M9" s="48"/>
      <c r="N9" s="48">
        <f>H9+J9-L9</f>
        <v>236668</v>
      </c>
      <c r="O9" s="48"/>
      <c r="P9" s="48"/>
      <c r="Q9" s="48"/>
      <c r="R9" s="48">
        <v>0</v>
      </c>
      <c r="S9" s="48"/>
      <c r="T9" s="48"/>
      <c r="U9" s="48">
        <f>N9-R9</f>
        <v>236668</v>
      </c>
      <c r="V9" s="48"/>
      <c r="X9" s="5"/>
      <c r="Y9" s="6"/>
      <c r="Z9" s="6"/>
      <c r="AA9" s="7"/>
    </row>
    <row r="10" spans="1:28" x14ac:dyDescent="0.25">
      <c r="A10" s="45" t="s">
        <v>19</v>
      </c>
      <c r="B10" s="45"/>
      <c r="C10" s="45"/>
      <c r="D10" s="46" t="s">
        <v>20</v>
      </c>
      <c r="E10" s="46"/>
      <c r="F10" s="46"/>
      <c r="G10" s="46"/>
      <c r="H10" s="47">
        <v>0</v>
      </c>
      <c r="I10" s="48"/>
      <c r="J10" s="48">
        <v>0</v>
      </c>
      <c r="K10" s="48"/>
      <c r="L10" s="48">
        <v>0</v>
      </c>
      <c r="M10" s="48"/>
      <c r="N10" s="48">
        <f t="shared" ref="N10:N22" si="0">H10+J10-L10</f>
        <v>0</v>
      </c>
      <c r="O10" s="48"/>
      <c r="P10" s="48"/>
      <c r="Q10" s="48"/>
      <c r="R10" s="48">
        <v>0</v>
      </c>
      <c r="S10" s="48"/>
      <c r="T10" s="48"/>
      <c r="U10" s="48">
        <f t="shared" ref="U10:U22" si="1">N10-R10</f>
        <v>0</v>
      </c>
      <c r="V10" s="48"/>
      <c r="X10" s="5"/>
      <c r="Y10" s="6"/>
      <c r="Z10" s="6"/>
      <c r="AA10" s="7"/>
    </row>
    <row r="11" spans="1:28" x14ac:dyDescent="0.25">
      <c r="A11" s="45" t="s">
        <v>21</v>
      </c>
      <c r="B11" s="45"/>
      <c r="C11" s="45"/>
      <c r="D11" s="46" t="s">
        <v>22</v>
      </c>
      <c r="E11" s="46"/>
      <c r="F11" s="46"/>
      <c r="G11" s="46"/>
      <c r="H11" s="47">
        <v>0</v>
      </c>
      <c r="I11" s="48"/>
      <c r="J11" s="48">
        <v>0</v>
      </c>
      <c r="K11" s="48"/>
      <c r="L11" s="48">
        <v>0</v>
      </c>
      <c r="M11" s="48"/>
      <c r="N11" s="48">
        <f t="shared" si="0"/>
        <v>0</v>
      </c>
      <c r="O11" s="48"/>
      <c r="P11" s="48"/>
      <c r="Q11" s="48"/>
      <c r="R11" s="48">
        <v>0</v>
      </c>
      <c r="S11" s="48"/>
      <c r="T11" s="48"/>
      <c r="U11" s="48">
        <f t="shared" si="1"/>
        <v>0</v>
      </c>
      <c r="V11" s="48"/>
      <c r="X11" s="5"/>
      <c r="Y11" s="6"/>
      <c r="Z11" s="6"/>
      <c r="AA11" s="7"/>
    </row>
    <row r="12" spans="1:28" x14ac:dyDescent="0.25">
      <c r="A12" s="45" t="s">
        <v>23</v>
      </c>
      <c r="B12" s="45"/>
      <c r="C12" s="45"/>
      <c r="D12" s="46" t="s">
        <v>24</v>
      </c>
      <c r="E12" s="46"/>
      <c r="F12" s="46"/>
      <c r="G12" s="46"/>
      <c r="H12" s="47">
        <v>0</v>
      </c>
      <c r="I12" s="48"/>
      <c r="J12" s="48">
        <v>0</v>
      </c>
      <c r="K12" s="48"/>
      <c r="L12" s="48">
        <v>0</v>
      </c>
      <c r="M12" s="48"/>
      <c r="N12" s="48">
        <f t="shared" si="0"/>
        <v>0</v>
      </c>
      <c r="O12" s="48"/>
      <c r="P12" s="48"/>
      <c r="Q12" s="48"/>
      <c r="R12" s="48">
        <v>0</v>
      </c>
      <c r="S12" s="48"/>
      <c r="T12" s="48"/>
      <c r="U12" s="48">
        <f t="shared" si="1"/>
        <v>0</v>
      </c>
      <c r="V12" s="48"/>
      <c r="X12" s="5"/>
      <c r="Y12" s="6"/>
      <c r="Z12" s="6"/>
      <c r="AA12" s="7"/>
    </row>
    <row r="13" spans="1:28" x14ac:dyDescent="0.25">
      <c r="A13" s="45" t="s">
        <v>44</v>
      </c>
      <c r="B13" s="45"/>
      <c r="C13" s="45"/>
      <c r="D13" s="46" t="s">
        <v>26</v>
      </c>
      <c r="E13" s="46"/>
      <c r="F13" s="46"/>
      <c r="G13" s="46"/>
      <c r="H13" s="47">
        <v>0</v>
      </c>
      <c r="I13" s="48"/>
      <c r="J13" s="48">
        <v>0</v>
      </c>
      <c r="K13" s="48"/>
      <c r="L13" s="48">
        <v>0</v>
      </c>
      <c r="M13" s="48"/>
      <c r="N13" s="48">
        <f t="shared" si="0"/>
        <v>0</v>
      </c>
      <c r="O13" s="48"/>
      <c r="P13" s="48"/>
      <c r="Q13" s="48"/>
      <c r="R13" s="48">
        <v>0</v>
      </c>
      <c r="S13" s="48"/>
      <c r="T13" s="48"/>
      <c r="U13" s="48">
        <f t="shared" si="1"/>
        <v>0</v>
      </c>
      <c r="V13" s="48"/>
      <c r="X13" s="5"/>
      <c r="Y13" s="6"/>
      <c r="Z13" s="6"/>
      <c r="AA13" s="7"/>
    </row>
    <row r="14" spans="1:28" x14ac:dyDescent="0.25">
      <c r="A14" s="45" t="s">
        <v>25</v>
      </c>
      <c r="B14" s="45"/>
      <c r="C14" s="45"/>
      <c r="D14" s="46" t="s">
        <v>26</v>
      </c>
      <c r="E14" s="46"/>
      <c r="F14" s="46"/>
      <c r="G14" s="46"/>
      <c r="H14" s="47">
        <v>79382166</v>
      </c>
      <c r="I14" s="48"/>
      <c r="J14" s="48">
        <v>0</v>
      </c>
      <c r="K14" s="48"/>
      <c r="L14" s="48">
        <v>14006803</v>
      </c>
      <c r="M14" s="48"/>
      <c r="N14" s="48">
        <f t="shared" si="0"/>
        <v>65375363</v>
      </c>
      <c r="O14" s="48"/>
      <c r="P14" s="48"/>
      <c r="Q14" s="48"/>
      <c r="R14" s="48">
        <v>65375363</v>
      </c>
      <c r="S14" s="48"/>
      <c r="T14" s="48"/>
      <c r="U14" s="48">
        <f t="shared" si="1"/>
        <v>0</v>
      </c>
      <c r="V14" s="48"/>
      <c r="X14" s="5"/>
      <c r="Y14" s="6"/>
      <c r="Z14" s="6"/>
      <c r="AA14" s="7"/>
      <c r="AB14" s="13"/>
    </row>
    <row r="15" spans="1:28" x14ac:dyDescent="0.25">
      <c r="A15" s="45" t="s">
        <v>27</v>
      </c>
      <c r="B15" s="45"/>
      <c r="C15" s="45"/>
      <c r="D15" s="46" t="s">
        <v>28</v>
      </c>
      <c r="E15" s="46"/>
      <c r="F15" s="46"/>
      <c r="G15" s="46"/>
      <c r="H15" s="47">
        <v>0</v>
      </c>
      <c r="I15" s="48"/>
      <c r="J15" s="48">
        <v>0</v>
      </c>
      <c r="K15" s="48"/>
      <c r="L15" s="48">
        <v>0</v>
      </c>
      <c r="M15" s="48"/>
      <c r="N15" s="48">
        <f t="shared" si="0"/>
        <v>0</v>
      </c>
      <c r="O15" s="48"/>
      <c r="P15" s="48"/>
      <c r="Q15" s="48"/>
      <c r="R15" s="48">
        <v>0</v>
      </c>
      <c r="S15" s="48"/>
      <c r="T15" s="48"/>
      <c r="U15" s="48">
        <f t="shared" si="1"/>
        <v>0</v>
      </c>
      <c r="V15" s="48"/>
      <c r="X15" s="5"/>
      <c r="Y15" s="6"/>
      <c r="Z15" s="6"/>
      <c r="AA15" s="7"/>
    </row>
    <row r="16" spans="1:28" x14ac:dyDescent="0.25">
      <c r="A16" s="45" t="s">
        <v>29</v>
      </c>
      <c r="B16" s="45"/>
      <c r="C16" s="45"/>
      <c r="D16" s="46" t="s">
        <v>30</v>
      </c>
      <c r="E16" s="46"/>
      <c r="F16" s="46"/>
      <c r="G16" s="46"/>
      <c r="H16" s="47">
        <v>0</v>
      </c>
      <c r="I16" s="48"/>
      <c r="J16" s="48">
        <v>0</v>
      </c>
      <c r="K16" s="48"/>
      <c r="L16" s="48">
        <v>0</v>
      </c>
      <c r="M16" s="48"/>
      <c r="N16" s="48">
        <f t="shared" si="0"/>
        <v>0</v>
      </c>
      <c r="O16" s="48"/>
      <c r="P16" s="48"/>
      <c r="Q16" s="48"/>
      <c r="R16" s="48">
        <v>0</v>
      </c>
      <c r="S16" s="48"/>
      <c r="T16" s="48"/>
      <c r="U16" s="48">
        <f t="shared" si="1"/>
        <v>0</v>
      </c>
      <c r="V16" s="48"/>
      <c r="X16" s="5"/>
      <c r="Y16" s="6"/>
      <c r="Z16" s="6"/>
      <c r="AA16" s="7"/>
    </row>
    <row r="17" spans="1:27" x14ac:dyDescent="0.25">
      <c r="A17" s="45" t="s">
        <v>31</v>
      </c>
      <c r="B17" s="45"/>
      <c r="C17" s="45"/>
      <c r="D17" s="46" t="s">
        <v>32</v>
      </c>
      <c r="E17" s="46"/>
      <c r="F17" s="46"/>
      <c r="G17" s="46"/>
      <c r="H17" s="47">
        <v>0</v>
      </c>
      <c r="I17" s="48"/>
      <c r="J17" s="48">
        <v>0</v>
      </c>
      <c r="K17" s="48"/>
      <c r="L17" s="48">
        <v>0</v>
      </c>
      <c r="M17" s="48"/>
      <c r="N17" s="48">
        <f t="shared" si="0"/>
        <v>0</v>
      </c>
      <c r="O17" s="48"/>
      <c r="P17" s="48"/>
      <c r="Q17" s="48"/>
      <c r="R17" s="48">
        <v>0</v>
      </c>
      <c r="S17" s="48"/>
      <c r="T17" s="48"/>
      <c r="U17" s="48">
        <f t="shared" si="1"/>
        <v>0</v>
      </c>
      <c r="V17" s="48"/>
      <c r="X17" s="5"/>
      <c r="Y17" s="6"/>
      <c r="Z17" s="6"/>
      <c r="AA17" s="7"/>
    </row>
    <row r="18" spans="1:27" x14ac:dyDescent="0.25">
      <c r="A18" s="45" t="s">
        <v>33</v>
      </c>
      <c r="B18" s="45"/>
      <c r="C18" s="45"/>
      <c r="D18" s="46" t="s">
        <v>34</v>
      </c>
      <c r="E18" s="46"/>
      <c r="F18" s="46"/>
      <c r="G18" s="46"/>
      <c r="H18" s="47">
        <v>30000</v>
      </c>
      <c r="I18" s="48"/>
      <c r="J18" s="48">
        <v>0</v>
      </c>
      <c r="K18" s="48"/>
      <c r="L18" s="48">
        <v>0</v>
      </c>
      <c r="M18" s="48"/>
      <c r="N18" s="48">
        <f t="shared" si="0"/>
        <v>30000</v>
      </c>
      <c r="O18" s="48"/>
      <c r="P18" s="48"/>
      <c r="Q18" s="48"/>
      <c r="R18" s="48">
        <v>0</v>
      </c>
      <c r="S18" s="48"/>
      <c r="T18" s="48"/>
      <c r="U18" s="48">
        <f t="shared" si="1"/>
        <v>30000</v>
      </c>
      <c r="V18" s="48"/>
      <c r="X18" s="5"/>
      <c r="Y18" s="6"/>
      <c r="Z18" s="6"/>
      <c r="AA18" s="7"/>
    </row>
    <row r="19" spans="1:27" x14ac:dyDescent="0.25">
      <c r="A19" s="45" t="s">
        <v>35</v>
      </c>
      <c r="B19" s="45"/>
      <c r="C19" s="45"/>
      <c r="D19" s="46" t="s">
        <v>36</v>
      </c>
      <c r="E19" s="46"/>
      <c r="F19" s="46"/>
      <c r="G19" s="46"/>
      <c r="H19" s="47">
        <v>30000</v>
      </c>
      <c r="I19" s="48"/>
      <c r="J19" s="48">
        <v>0</v>
      </c>
      <c r="K19" s="48"/>
      <c r="L19" s="48">
        <v>0</v>
      </c>
      <c r="M19" s="48"/>
      <c r="N19" s="48">
        <f t="shared" si="0"/>
        <v>30000</v>
      </c>
      <c r="O19" s="48"/>
      <c r="P19" s="48"/>
      <c r="Q19" s="48"/>
      <c r="R19" s="48">
        <v>0</v>
      </c>
      <c r="S19" s="48"/>
      <c r="T19" s="48"/>
      <c r="U19" s="48">
        <f t="shared" si="1"/>
        <v>30000</v>
      </c>
      <c r="V19" s="48"/>
      <c r="X19" s="5"/>
      <c r="Y19" s="6"/>
      <c r="Z19" s="6"/>
      <c r="AA19" s="7"/>
    </row>
    <row r="20" spans="1:27" x14ac:dyDescent="0.25">
      <c r="A20" s="45" t="s">
        <v>37</v>
      </c>
      <c r="B20" s="45"/>
      <c r="C20" s="45"/>
      <c r="D20" s="46" t="s">
        <v>38</v>
      </c>
      <c r="E20" s="46"/>
      <c r="F20" s="46"/>
      <c r="G20" s="46"/>
      <c r="H20" s="47">
        <v>1348.52</v>
      </c>
      <c r="I20" s="48"/>
      <c r="J20" s="48">
        <v>0</v>
      </c>
      <c r="K20" s="48"/>
      <c r="L20" s="48">
        <v>0</v>
      </c>
      <c r="M20" s="48"/>
      <c r="N20" s="48">
        <f t="shared" si="0"/>
        <v>1348.52</v>
      </c>
      <c r="O20" s="48"/>
      <c r="P20" s="48"/>
      <c r="Q20" s="48"/>
      <c r="R20" s="48">
        <v>0</v>
      </c>
      <c r="S20" s="48"/>
      <c r="T20" s="48"/>
      <c r="U20" s="48">
        <f t="shared" si="1"/>
        <v>1348.52</v>
      </c>
      <c r="V20" s="48"/>
      <c r="X20" s="5"/>
      <c r="Y20" s="6"/>
      <c r="Z20" s="6"/>
      <c r="AA20" s="7"/>
    </row>
    <row r="21" spans="1:27" x14ac:dyDescent="0.25">
      <c r="A21" s="45" t="s">
        <v>39</v>
      </c>
      <c r="B21" s="45"/>
      <c r="C21" s="45"/>
      <c r="D21" s="46" t="s">
        <v>40</v>
      </c>
      <c r="E21" s="46"/>
      <c r="F21" s="46"/>
      <c r="G21" s="46"/>
      <c r="H21" s="47">
        <v>0</v>
      </c>
      <c r="I21" s="48"/>
      <c r="J21" s="48">
        <v>0</v>
      </c>
      <c r="K21" s="48"/>
      <c r="L21" s="48">
        <v>0</v>
      </c>
      <c r="M21" s="48"/>
      <c r="N21" s="48">
        <f t="shared" si="0"/>
        <v>0</v>
      </c>
      <c r="O21" s="48"/>
      <c r="P21" s="48"/>
      <c r="Q21" s="48"/>
      <c r="R21" s="48">
        <v>0</v>
      </c>
      <c r="S21" s="48"/>
      <c r="T21" s="48"/>
      <c r="U21" s="48">
        <f t="shared" si="1"/>
        <v>0</v>
      </c>
      <c r="V21" s="48"/>
      <c r="X21" s="5"/>
      <c r="Y21" s="6"/>
      <c r="Z21" s="6"/>
      <c r="AA21" s="7"/>
    </row>
    <row r="22" spans="1:27" x14ac:dyDescent="0.25">
      <c r="A22" s="58"/>
      <c r="B22" s="58"/>
      <c r="C22" s="58"/>
      <c r="D22" s="58"/>
      <c r="E22" s="58"/>
      <c r="F22" s="58"/>
      <c r="G22" s="58"/>
      <c r="H22" s="59">
        <f>+H9+H13+H14+H18+H19+H20</f>
        <v>79680182.519999996</v>
      </c>
      <c r="I22" s="60"/>
      <c r="J22" s="60">
        <f>+J9+J10+J11+J12+J13+J14+J15+J16+J17+J18+J19+J20+J21</f>
        <v>0</v>
      </c>
      <c r="K22" s="60"/>
      <c r="L22" s="61">
        <f>+L14</f>
        <v>14006803</v>
      </c>
      <c r="M22" s="61"/>
      <c r="N22" s="61">
        <f t="shared" si="0"/>
        <v>65673379.519999996</v>
      </c>
      <c r="O22" s="61"/>
      <c r="P22" s="61"/>
      <c r="Q22" s="61"/>
      <c r="R22" s="60">
        <f>+R14</f>
        <v>65375363</v>
      </c>
      <c r="S22" s="60"/>
      <c r="T22" s="60"/>
      <c r="U22" s="48">
        <f t="shared" si="1"/>
        <v>298016.51999999583</v>
      </c>
      <c r="V22" s="48"/>
      <c r="X22" s="5"/>
      <c r="Y22" s="6"/>
      <c r="Z22" s="6"/>
      <c r="AA22" s="7"/>
    </row>
    <row r="23" spans="1:27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79680182.519999996</v>
      </c>
      <c r="M23" s="10"/>
      <c r="N23" s="1"/>
      <c r="O23" s="1"/>
      <c r="P23" s="10"/>
      <c r="Q23" s="1"/>
      <c r="R23" s="1"/>
      <c r="S23" s="1"/>
      <c r="T23" s="1"/>
      <c r="U23" s="1"/>
      <c r="V23" s="10"/>
      <c r="X23" s="28"/>
      <c r="Y23" s="32"/>
      <c r="AA23" s="11"/>
    </row>
    <row r="24" spans="1:27" x14ac:dyDescent="0.25">
      <c r="A24" s="1"/>
      <c r="B24" s="1"/>
      <c r="C24" s="57"/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 x14ac:dyDescent="0.25">
      <c r="A25" s="1"/>
      <c r="B25" s="1"/>
      <c r="C25" s="57"/>
      <c r="D25" s="57"/>
      <c r="E25" s="57"/>
      <c r="F25" s="57"/>
      <c r="G25" s="57"/>
      <c r="H25" s="1"/>
      <c r="I25" s="1"/>
      <c r="J25" s="1"/>
      <c r="K25" s="1"/>
      <c r="L25" s="1"/>
      <c r="M25" s="57"/>
      <c r="N25" s="57"/>
      <c r="O25" s="57"/>
      <c r="P25" s="57"/>
      <c r="Q25" s="57"/>
      <c r="R25" s="57"/>
      <c r="S25" s="1"/>
      <c r="T25" s="1"/>
      <c r="U25" s="1"/>
      <c r="V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57"/>
      <c r="P26" s="57"/>
      <c r="Q26" s="57"/>
      <c r="R26" s="57"/>
      <c r="S26" s="1"/>
      <c r="T26" s="1"/>
      <c r="U26" s="1"/>
      <c r="V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49"/>
      <c r="O27" s="49"/>
      <c r="P27" s="49"/>
      <c r="Q27" s="49"/>
      <c r="R27" s="49"/>
      <c r="S27" s="1"/>
      <c r="T27" s="1"/>
      <c r="U27" s="1"/>
      <c r="V27" s="1"/>
    </row>
    <row r="28" spans="1:27" x14ac:dyDescent="0.25">
      <c r="A28" s="1"/>
      <c r="B28" s="1"/>
      <c r="C28" s="25"/>
      <c r="D28" s="25"/>
      <c r="E28" s="25"/>
      <c r="F28" s="25"/>
      <c r="G28" s="25"/>
      <c r="H28" s="1"/>
      <c r="I28" s="1"/>
      <c r="J28" s="1"/>
      <c r="K28" s="1"/>
      <c r="L28" s="1"/>
      <c r="M28" s="49"/>
      <c r="N28" s="49"/>
      <c r="O28" s="49"/>
      <c r="P28" s="49"/>
      <c r="Q28" s="49"/>
      <c r="R28" s="49"/>
      <c r="S28" s="1"/>
      <c r="T28" s="1"/>
      <c r="U28" s="1"/>
      <c r="V28" s="1"/>
    </row>
    <row r="29" spans="1:27" x14ac:dyDescent="0.25">
      <c r="A29" s="1"/>
      <c r="B29" s="1"/>
      <c r="C29" s="25"/>
      <c r="D29" s="25"/>
      <c r="E29" s="25"/>
      <c r="F29" s="25"/>
      <c r="G29" s="2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x14ac:dyDescent="0.2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49"/>
      <c r="N30" s="49"/>
      <c r="O30" s="49"/>
      <c r="P30" s="49"/>
      <c r="Q30" s="49"/>
      <c r="R30" s="49"/>
      <c r="S30" s="1"/>
      <c r="T30" s="1"/>
      <c r="U30" s="1"/>
      <c r="V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/>
    </row>
    <row r="33" spans="10:14" x14ac:dyDescent="0.25">
      <c r="M33" s="13"/>
    </row>
    <row r="37" spans="10:14" x14ac:dyDescent="0.25">
      <c r="J37" s="17"/>
    </row>
    <row r="40" spans="10:14" x14ac:dyDescent="0.25">
      <c r="N40" s="18"/>
    </row>
    <row r="41" spans="10:14" x14ac:dyDescent="0.25">
      <c r="N41" s="18"/>
    </row>
    <row r="42" spans="10:14" x14ac:dyDescent="0.25">
      <c r="N42" s="18"/>
    </row>
    <row r="43" spans="10:14" x14ac:dyDescent="0.25">
      <c r="N43" s="18"/>
    </row>
    <row r="44" spans="10:14" x14ac:dyDescent="0.25">
      <c r="N44" s="18"/>
    </row>
  </sheetData>
  <mergeCells count="135">
    <mergeCell ref="C24:G25"/>
    <mergeCell ref="M25:R26"/>
    <mergeCell ref="M27:R28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A8:C8"/>
    <mergeCell ref="D8:H8"/>
    <mergeCell ref="I8:J8"/>
    <mergeCell ref="L8:N8"/>
    <mergeCell ref="O8:P8"/>
    <mergeCell ref="Q8:S8"/>
    <mergeCell ref="T8:V8"/>
    <mergeCell ref="R9:T9"/>
    <mergeCell ref="U9:V9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8" max="28" width="15.5703125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8" ht="15" customHeight="1" x14ac:dyDescent="0.25">
      <c r="A1" s="1"/>
      <c r="B1" s="1"/>
      <c r="C1" s="1"/>
      <c r="D1" s="1"/>
      <c r="E1" s="1"/>
      <c r="F1" s="1"/>
      <c r="G1" s="49" t="s">
        <v>46</v>
      </c>
      <c r="H1" s="49"/>
      <c r="I1" s="49"/>
      <c r="J1" s="49"/>
      <c r="K1" s="49"/>
      <c r="L1" s="49"/>
      <c r="M1" s="49"/>
      <c r="N1" s="49"/>
      <c r="O1" s="49"/>
      <c r="P1" s="1"/>
      <c r="Q1" s="1"/>
      <c r="R1" s="50"/>
      <c r="S1" s="50"/>
      <c r="T1" s="50"/>
      <c r="U1" s="50"/>
      <c r="V1" s="50"/>
    </row>
    <row r="2" spans="1:28" ht="15" customHeight="1" x14ac:dyDescent="0.2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  <c r="K2" s="49"/>
      <c r="L2" s="49"/>
      <c r="M2" s="49"/>
      <c r="N2" s="1"/>
      <c r="O2" s="1"/>
      <c r="P2" s="1"/>
      <c r="Q2" s="1"/>
      <c r="R2" s="50"/>
      <c r="S2" s="50"/>
      <c r="T2" s="50"/>
      <c r="U2" s="50"/>
      <c r="V2" s="50"/>
    </row>
    <row r="3" spans="1:28" x14ac:dyDescent="0.25">
      <c r="A3" s="1"/>
      <c r="B3" s="1"/>
      <c r="C3" s="1"/>
      <c r="D3" s="1"/>
      <c r="E3" s="1"/>
      <c r="F3" s="1"/>
      <c r="G3" s="1"/>
      <c r="H3" s="1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8" x14ac:dyDescent="0.25">
      <c r="A5" s="2" t="s">
        <v>1</v>
      </c>
      <c r="B5" s="51">
        <v>2018</v>
      </c>
      <c r="C5" s="51"/>
      <c r="D5" s="51"/>
      <c r="E5" s="2" t="s">
        <v>2</v>
      </c>
      <c r="F5" s="52" t="s">
        <v>50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8" x14ac:dyDescent="0.25">
      <c r="A7" s="56"/>
      <c r="B7" s="56"/>
      <c r="C7" s="56"/>
      <c r="D7" s="53"/>
      <c r="E7" s="53"/>
      <c r="F7" s="53"/>
      <c r="G7" s="53"/>
      <c r="H7" s="53"/>
      <c r="I7" s="53" t="s">
        <v>3</v>
      </c>
      <c r="J7" s="53"/>
      <c r="K7" s="26" t="s">
        <v>4</v>
      </c>
      <c r="L7" s="53" t="s">
        <v>5</v>
      </c>
      <c r="M7" s="53"/>
      <c r="N7" s="53"/>
      <c r="O7" s="53" t="s">
        <v>6</v>
      </c>
      <c r="P7" s="53"/>
      <c r="Q7" s="53" t="s">
        <v>7</v>
      </c>
      <c r="R7" s="53"/>
      <c r="S7" s="53"/>
      <c r="T7" s="53" t="s">
        <v>8</v>
      </c>
      <c r="U7" s="53"/>
      <c r="V7" s="53"/>
    </row>
    <row r="8" spans="1:28" x14ac:dyDescent="0.25">
      <c r="A8" s="54" t="s">
        <v>9</v>
      </c>
      <c r="B8" s="54"/>
      <c r="C8" s="54"/>
      <c r="D8" s="55" t="s">
        <v>10</v>
      </c>
      <c r="E8" s="55"/>
      <c r="F8" s="55"/>
      <c r="G8" s="55"/>
      <c r="H8" s="55"/>
      <c r="I8" s="55" t="s">
        <v>11</v>
      </c>
      <c r="J8" s="55"/>
      <c r="K8" s="27" t="s">
        <v>12</v>
      </c>
      <c r="L8" s="55" t="s">
        <v>13</v>
      </c>
      <c r="M8" s="55"/>
      <c r="N8" s="55"/>
      <c r="O8" s="55" t="s">
        <v>14</v>
      </c>
      <c r="P8" s="55"/>
      <c r="Q8" s="55" t="s">
        <v>15</v>
      </c>
      <c r="R8" s="55"/>
      <c r="S8" s="55"/>
      <c r="T8" s="55" t="s">
        <v>16</v>
      </c>
      <c r="U8" s="55"/>
      <c r="V8" s="55"/>
    </row>
    <row r="9" spans="1:28" x14ac:dyDescent="0.25">
      <c r="A9" s="45" t="s">
        <v>17</v>
      </c>
      <c r="B9" s="45"/>
      <c r="C9" s="45"/>
      <c r="D9" s="46" t="s">
        <v>18</v>
      </c>
      <c r="E9" s="46"/>
      <c r="F9" s="46"/>
      <c r="G9" s="46"/>
      <c r="H9" s="47">
        <v>514668</v>
      </c>
      <c r="I9" s="48"/>
      <c r="J9" s="48">
        <v>0</v>
      </c>
      <c r="K9" s="48"/>
      <c r="L9" s="48">
        <v>0</v>
      </c>
      <c r="M9" s="48"/>
      <c r="N9" s="48">
        <f>H9+J9-L9</f>
        <v>514668</v>
      </c>
      <c r="O9" s="48"/>
      <c r="P9" s="48"/>
      <c r="Q9" s="48"/>
      <c r="R9" s="48">
        <v>0</v>
      </c>
      <c r="S9" s="48"/>
      <c r="T9" s="48"/>
      <c r="U9" s="48">
        <f>N9-R9</f>
        <v>514668</v>
      </c>
      <c r="V9" s="48"/>
      <c r="X9" s="5"/>
      <c r="Y9" s="6"/>
      <c r="Z9" s="6"/>
      <c r="AA9" s="7"/>
      <c r="AB9" s="13"/>
    </row>
    <row r="10" spans="1:28" x14ac:dyDescent="0.25">
      <c r="A10" s="45" t="s">
        <v>19</v>
      </c>
      <c r="B10" s="45"/>
      <c r="C10" s="45"/>
      <c r="D10" s="46" t="s">
        <v>20</v>
      </c>
      <c r="E10" s="46"/>
      <c r="F10" s="46"/>
      <c r="G10" s="46"/>
      <c r="H10" s="47">
        <v>0</v>
      </c>
      <c r="I10" s="48"/>
      <c r="J10" s="48">
        <v>0</v>
      </c>
      <c r="K10" s="48"/>
      <c r="L10" s="48">
        <v>0</v>
      </c>
      <c r="M10" s="48"/>
      <c r="N10" s="48">
        <f t="shared" ref="N10:N22" si="0">H10+J10-L10</f>
        <v>0</v>
      </c>
      <c r="O10" s="48"/>
      <c r="P10" s="48"/>
      <c r="Q10" s="48"/>
      <c r="R10" s="48">
        <v>0</v>
      </c>
      <c r="S10" s="48"/>
      <c r="T10" s="48"/>
      <c r="U10" s="48">
        <f t="shared" ref="U10:U22" si="1">N10-R10</f>
        <v>0</v>
      </c>
      <c r="V10" s="48"/>
      <c r="X10" s="5"/>
      <c r="Y10" s="6"/>
      <c r="Z10" s="6"/>
      <c r="AA10" s="7"/>
    </row>
    <row r="11" spans="1:28" x14ac:dyDescent="0.25">
      <c r="A11" s="45" t="s">
        <v>21</v>
      </c>
      <c r="B11" s="45"/>
      <c r="C11" s="45"/>
      <c r="D11" s="46" t="s">
        <v>22</v>
      </c>
      <c r="E11" s="46"/>
      <c r="F11" s="46"/>
      <c r="G11" s="46"/>
      <c r="H11" s="47">
        <v>0</v>
      </c>
      <c r="I11" s="48"/>
      <c r="J11" s="48">
        <v>0</v>
      </c>
      <c r="K11" s="48"/>
      <c r="L11" s="48">
        <v>0</v>
      </c>
      <c r="M11" s="48"/>
      <c r="N11" s="48">
        <f t="shared" si="0"/>
        <v>0</v>
      </c>
      <c r="O11" s="48"/>
      <c r="P11" s="48"/>
      <c r="Q11" s="48"/>
      <c r="R11" s="48">
        <v>0</v>
      </c>
      <c r="S11" s="48"/>
      <c r="T11" s="48"/>
      <c r="U11" s="48">
        <f t="shared" si="1"/>
        <v>0</v>
      </c>
      <c r="V11" s="48"/>
      <c r="X11" s="5"/>
      <c r="Y11" s="6"/>
      <c r="Z11" s="6"/>
      <c r="AA11" s="7"/>
      <c r="AB11" s="13"/>
    </row>
    <row r="12" spans="1:28" x14ac:dyDescent="0.25">
      <c r="A12" s="45" t="s">
        <v>23</v>
      </c>
      <c r="B12" s="45"/>
      <c r="C12" s="45"/>
      <c r="D12" s="46" t="s">
        <v>24</v>
      </c>
      <c r="E12" s="46"/>
      <c r="F12" s="46"/>
      <c r="G12" s="46"/>
      <c r="H12" s="47">
        <v>0</v>
      </c>
      <c r="I12" s="48"/>
      <c r="J12" s="48">
        <v>0</v>
      </c>
      <c r="K12" s="48"/>
      <c r="L12" s="48">
        <v>0</v>
      </c>
      <c r="M12" s="48"/>
      <c r="N12" s="48">
        <f t="shared" si="0"/>
        <v>0</v>
      </c>
      <c r="O12" s="48"/>
      <c r="P12" s="48"/>
      <c r="Q12" s="48"/>
      <c r="R12" s="48">
        <v>0</v>
      </c>
      <c r="S12" s="48"/>
      <c r="T12" s="48"/>
      <c r="U12" s="48">
        <f t="shared" si="1"/>
        <v>0</v>
      </c>
      <c r="V12" s="48"/>
      <c r="X12" s="5"/>
      <c r="Y12" s="6"/>
      <c r="Z12" s="6"/>
      <c r="AA12" s="7"/>
      <c r="AB12" s="13"/>
    </row>
    <row r="13" spans="1:28" x14ac:dyDescent="0.25">
      <c r="A13" s="45" t="s">
        <v>44</v>
      </c>
      <c r="B13" s="45"/>
      <c r="C13" s="45"/>
      <c r="D13" s="46" t="s">
        <v>26</v>
      </c>
      <c r="E13" s="46"/>
      <c r="F13" s="46"/>
      <c r="G13" s="46"/>
      <c r="H13" s="47">
        <v>0</v>
      </c>
      <c r="I13" s="48"/>
      <c r="J13" s="48">
        <v>0</v>
      </c>
      <c r="K13" s="48"/>
      <c r="L13" s="48">
        <v>0</v>
      </c>
      <c r="M13" s="48"/>
      <c r="N13" s="48">
        <f t="shared" si="0"/>
        <v>0</v>
      </c>
      <c r="O13" s="48"/>
      <c r="P13" s="48"/>
      <c r="Q13" s="48"/>
      <c r="R13" s="48">
        <v>0</v>
      </c>
      <c r="S13" s="48"/>
      <c r="T13" s="48"/>
      <c r="U13" s="48">
        <f t="shared" si="1"/>
        <v>0</v>
      </c>
      <c r="V13" s="48"/>
      <c r="X13" s="5"/>
      <c r="Y13" s="6"/>
      <c r="Z13" s="6"/>
      <c r="AA13" s="7"/>
    </row>
    <row r="14" spans="1:28" x14ac:dyDescent="0.25">
      <c r="A14" s="45" t="s">
        <v>25</v>
      </c>
      <c r="B14" s="45"/>
      <c r="C14" s="45"/>
      <c r="D14" s="46" t="s">
        <v>26</v>
      </c>
      <c r="E14" s="46"/>
      <c r="F14" s="46"/>
      <c r="G14" s="46"/>
      <c r="H14" s="47">
        <v>0</v>
      </c>
      <c r="I14" s="48"/>
      <c r="J14" s="48">
        <v>0</v>
      </c>
      <c r="K14" s="48"/>
      <c r="L14" s="48">
        <v>0</v>
      </c>
      <c r="M14" s="48"/>
      <c r="N14" s="48">
        <f t="shared" si="0"/>
        <v>0</v>
      </c>
      <c r="O14" s="48"/>
      <c r="P14" s="48"/>
      <c r="Q14" s="48"/>
      <c r="R14" s="48">
        <v>0</v>
      </c>
      <c r="S14" s="48"/>
      <c r="T14" s="48"/>
      <c r="U14" s="48">
        <f t="shared" si="1"/>
        <v>0</v>
      </c>
      <c r="V14" s="48"/>
      <c r="X14" s="5"/>
      <c r="Y14" s="6"/>
      <c r="Z14" s="6"/>
      <c r="AA14" s="7"/>
      <c r="AB14" s="13"/>
    </row>
    <row r="15" spans="1:28" x14ac:dyDescent="0.25">
      <c r="A15" s="45" t="s">
        <v>27</v>
      </c>
      <c r="B15" s="45"/>
      <c r="C15" s="45"/>
      <c r="D15" s="46" t="s">
        <v>28</v>
      </c>
      <c r="E15" s="46"/>
      <c r="F15" s="46"/>
      <c r="G15" s="46"/>
      <c r="H15" s="47">
        <v>0</v>
      </c>
      <c r="I15" s="48"/>
      <c r="J15" s="48">
        <v>0</v>
      </c>
      <c r="K15" s="48"/>
      <c r="L15" s="48">
        <v>0</v>
      </c>
      <c r="M15" s="48"/>
      <c r="N15" s="48">
        <f t="shared" si="0"/>
        <v>0</v>
      </c>
      <c r="O15" s="48"/>
      <c r="P15" s="48"/>
      <c r="Q15" s="48"/>
      <c r="R15" s="48">
        <v>0</v>
      </c>
      <c r="S15" s="48"/>
      <c r="T15" s="48"/>
      <c r="U15" s="48">
        <f t="shared" si="1"/>
        <v>0</v>
      </c>
      <c r="V15" s="48"/>
      <c r="X15" s="5"/>
      <c r="Y15" s="6"/>
      <c r="Z15" s="6"/>
      <c r="AA15" s="7"/>
    </row>
    <row r="16" spans="1:28" x14ac:dyDescent="0.25">
      <c r="A16" s="45" t="s">
        <v>29</v>
      </c>
      <c r="B16" s="45"/>
      <c r="C16" s="45"/>
      <c r="D16" s="46" t="s">
        <v>30</v>
      </c>
      <c r="E16" s="46"/>
      <c r="F16" s="46"/>
      <c r="G16" s="46"/>
      <c r="H16" s="47">
        <v>0</v>
      </c>
      <c r="I16" s="48"/>
      <c r="J16" s="48">
        <v>0</v>
      </c>
      <c r="K16" s="48"/>
      <c r="L16" s="48">
        <v>0</v>
      </c>
      <c r="M16" s="48"/>
      <c r="N16" s="48">
        <f t="shared" si="0"/>
        <v>0</v>
      </c>
      <c r="O16" s="48"/>
      <c r="P16" s="48"/>
      <c r="Q16" s="48"/>
      <c r="R16" s="48">
        <v>0</v>
      </c>
      <c r="S16" s="48"/>
      <c r="T16" s="48"/>
      <c r="U16" s="48">
        <f t="shared" si="1"/>
        <v>0</v>
      </c>
      <c r="V16" s="48"/>
      <c r="X16" s="5"/>
      <c r="Y16" s="6"/>
      <c r="Z16" s="6"/>
      <c r="AA16" s="7"/>
    </row>
    <row r="17" spans="1:27" x14ac:dyDescent="0.25">
      <c r="A17" s="45" t="s">
        <v>31</v>
      </c>
      <c r="B17" s="45"/>
      <c r="C17" s="45"/>
      <c r="D17" s="46" t="s">
        <v>32</v>
      </c>
      <c r="E17" s="46"/>
      <c r="F17" s="46"/>
      <c r="G17" s="46"/>
      <c r="H17" s="47">
        <v>0</v>
      </c>
      <c r="I17" s="48"/>
      <c r="J17" s="48">
        <v>0</v>
      </c>
      <c r="K17" s="48"/>
      <c r="L17" s="48">
        <v>0</v>
      </c>
      <c r="M17" s="48"/>
      <c r="N17" s="48">
        <f t="shared" si="0"/>
        <v>0</v>
      </c>
      <c r="O17" s="48"/>
      <c r="P17" s="48"/>
      <c r="Q17" s="48"/>
      <c r="R17" s="48">
        <v>0</v>
      </c>
      <c r="S17" s="48"/>
      <c r="T17" s="48"/>
      <c r="U17" s="48">
        <f t="shared" si="1"/>
        <v>0</v>
      </c>
      <c r="V17" s="48"/>
      <c r="X17" s="5"/>
      <c r="Y17" s="6"/>
      <c r="Z17" s="6"/>
      <c r="AA17" s="7"/>
    </row>
    <row r="18" spans="1:27" x14ac:dyDescent="0.25">
      <c r="A18" s="45" t="s">
        <v>33</v>
      </c>
      <c r="B18" s="45"/>
      <c r="C18" s="45"/>
      <c r="D18" s="46" t="s">
        <v>34</v>
      </c>
      <c r="E18" s="46"/>
      <c r="F18" s="46"/>
      <c r="G18" s="46"/>
      <c r="H18" s="47">
        <v>40000</v>
      </c>
      <c r="I18" s="48"/>
      <c r="J18" s="48">
        <v>0</v>
      </c>
      <c r="K18" s="48"/>
      <c r="L18" s="48">
        <v>0</v>
      </c>
      <c r="M18" s="48"/>
      <c r="N18" s="48">
        <f t="shared" si="0"/>
        <v>40000</v>
      </c>
      <c r="O18" s="48"/>
      <c r="P18" s="48"/>
      <c r="Q18" s="48"/>
      <c r="R18" s="48">
        <v>268165.75</v>
      </c>
      <c r="S18" s="48"/>
      <c r="T18" s="48"/>
      <c r="U18" s="48">
        <f t="shared" si="1"/>
        <v>-228165.75</v>
      </c>
      <c r="V18" s="48"/>
      <c r="X18" s="5"/>
      <c r="Y18" s="6"/>
      <c r="Z18" s="6"/>
      <c r="AA18" s="7"/>
    </row>
    <row r="19" spans="1:27" x14ac:dyDescent="0.25">
      <c r="A19" s="45" t="s">
        <v>35</v>
      </c>
      <c r="B19" s="45"/>
      <c r="C19" s="45"/>
      <c r="D19" s="46" t="s">
        <v>36</v>
      </c>
      <c r="E19" s="46"/>
      <c r="F19" s="46"/>
      <c r="G19" s="46"/>
      <c r="H19" s="47">
        <v>40000</v>
      </c>
      <c r="I19" s="48"/>
      <c r="J19" s="48">
        <v>0</v>
      </c>
      <c r="K19" s="48"/>
      <c r="L19" s="48">
        <v>0</v>
      </c>
      <c r="M19" s="48"/>
      <c r="N19" s="48">
        <f t="shared" si="0"/>
        <v>40000</v>
      </c>
      <c r="O19" s="48"/>
      <c r="P19" s="48"/>
      <c r="Q19" s="48"/>
      <c r="R19" s="48">
        <v>665.27</v>
      </c>
      <c r="S19" s="48"/>
      <c r="T19" s="48"/>
      <c r="U19" s="48">
        <f t="shared" si="1"/>
        <v>39334.730000000003</v>
      </c>
      <c r="V19" s="48"/>
      <c r="X19" s="5"/>
      <c r="Y19" s="6"/>
      <c r="Z19" s="6"/>
      <c r="AA19" s="7"/>
    </row>
    <row r="20" spans="1:27" x14ac:dyDescent="0.25">
      <c r="A20" s="45" t="s">
        <v>37</v>
      </c>
      <c r="B20" s="45"/>
      <c r="C20" s="45"/>
      <c r="D20" s="46" t="s">
        <v>38</v>
      </c>
      <c r="E20" s="46"/>
      <c r="F20" s="46"/>
      <c r="G20" s="46"/>
      <c r="H20" s="47">
        <v>1348.52</v>
      </c>
      <c r="I20" s="48"/>
      <c r="J20" s="48">
        <v>0</v>
      </c>
      <c r="K20" s="48"/>
      <c r="L20" s="48">
        <v>0</v>
      </c>
      <c r="M20" s="48"/>
      <c r="N20" s="48">
        <f t="shared" si="0"/>
        <v>1348.52</v>
      </c>
      <c r="O20" s="48"/>
      <c r="P20" s="48"/>
      <c r="Q20" s="48"/>
      <c r="R20" s="48">
        <v>57873.85</v>
      </c>
      <c r="S20" s="48"/>
      <c r="T20" s="48"/>
      <c r="U20" s="48">
        <f t="shared" si="1"/>
        <v>-56525.33</v>
      </c>
      <c r="V20" s="48"/>
      <c r="X20" s="5"/>
      <c r="Y20" s="6"/>
      <c r="Z20" s="6"/>
      <c r="AA20" s="7"/>
    </row>
    <row r="21" spans="1:27" x14ac:dyDescent="0.25">
      <c r="A21" s="45" t="s">
        <v>39</v>
      </c>
      <c r="B21" s="45"/>
      <c r="C21" s="45"/>
      <c r="D21" s="46" t="s">
        <v>40</v>
      </c>
      <c r="E21" s="46"/>
      <c r="F21" s="46"/>
      <c r="G21" s="46"/>
      <c r="H21" s="47">
        <v>0</v>
      </c>
      <c r="I21" s="48"/>
      <c r="J21" s="48">
        <v>0</v>
      </c>
      <c r="K21" s="48"/>
      <c r="L21" s="48">
        <v>0</v>
      </c>
      <c r="M21" s="48"/>
      <c r="N21" s="48">
        <f t="shared" si="0"/>
        <v>0</v>
      </c>
      <c r="O21" s="48"/>
      <c r="P21" s="48"/>
      <c r="Q21" s="48"/>
      <c r="R21" s="48">
        <v>0</v>
      </c>
      <c r="S21" s="48"/>
      <c r="T21" s="48"/>
      <c r="U21" s="48">
        <f t="shared" si="1"/>
        <v>0</v>
      </c>
      <c r="V21" s="48"/>
      <c r="X21" s="5"/>
      <c r="Y21" s="6"/>
      <c r="Z21" s="6"/>
      <c r="AA21" s="7"/>
    </row>
    <row r="22" spans="1:27" x14ac:dyDescent="0.25">
      <c r="A22" s="58"/>
      <c r="B22" s="58"/>
      <c r="C22" s="58"/>
      <c r="D22" s="58"/>
      <c r="E22" s="58"/>
      <c r="F22" s="58"/>
      <c r="G22" s="58"/>
      <c r="H22" s="59">
        <f>+H9+H13+H14+H18+H19+H20</f>
        <v>596016.52</v>
      </c>
      <c r="I22" s="60"/>
      <c r="J22" s="60">
        <f>+J9+J10+J11+J12+J13+J14+J15+J16+J17+J18+J19+J20+J21</f>
        <v>0</v>
      </c>
      <c r="K22" s="60"/>
      <c r="L22" s="61">
        <v>0</v>
      </c>
      <c r="M22" s="61"/>
      <c r="N22" s="61">
        <f t="shared" si="0"/>
        <v>596016.52</v>
      </c>
      <c r="O22" s="61"/>
      <c r="P22" s="61"/>
      <c r="Q22" s="61"/>
      <c r="R22" s="60">
        <f>+R18+R19+R20+R21</f>
        <v>326704.87</v>
      </c>
      <c r="S22" s="60"/>
      <c r="T22" s="60"/>
      <c r="U22" s="48">
        <f t="shared" si="1"/>
        <v>269311.65000000002</v>
      </c>
      <c r="V22" s="48"/>
      <c r="X22" s="5"/>
      <c r="Y22" s="6"/>
      <c r="Z22" s="6"/>
      <c r="AA22" s="7"/>
    </row>
    <row r="23" spans="1:27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596016.52</v>
      </c>
      <c r="M23" s="10"/>
      <c r="N23" s="1"/>
      <c r="O23" s="1"/>
      <c r="P23" s="10"/>
      <c r="Q23" s="1"/>
      <c r="R23" s="1"/>
      <c r="S23" s="1"/>
      <c r="T23" s="1"/>
      <c r="U23" s="1"/>
      <c r="V23" s="1"/>
      <c r="X23" s="28"/>
      <c r="Y23" s="32"/>
      <c r="AA23" s="11"/>
    </row>
    <row r="24" spans="1:27" x14ac:dyDescent="0.25">
      <c r="A24" s="1"/>
      <c r="B24" s="1"/>
      <c r="C24" s="57"/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 x14ac:dyDescent="0.25">
      <c r="A25" s="1"/>
      <c r="B25" s="1"/>
      <c r="C25" s="57"/>
      <c r="D25" s="57"/>
      <c r="E25" s="57"/>
      <c r="F25" s="57"/>
      <c r="G25" s="57"/>
      <c r="H25" s="1"/>
      <c r="I25" s="1"/>
      <c r="J25" s="1"/>
      <c r="K25" s="1"/>
      <c r="L25" s="1"/>
      <c r="M25" s="57"/>
      <c r="N25" s="57"/>
      <c r="O25" s="57"/>
      <c r="P25" s="57"/>
      <c r="Q25" s="57"/>
      <c r="R25" s="57"/>
      <c r="S25" s="1"/>
      <c r="T25" s="1"/>
      <c r="U25" s="1"/>
      <c r="V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57"/>
      <c r="P26" s="57"/>
      <c r="Q26" s="57"/>
      <c r="R26" s="57"/>
      <c r="S26" s="1"/>
      <c r="T26" s="1"/>
      <c r="U26" s="1"/>
      <c r="V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49"/>
      <c r="O27" s="49"/>
      <c r="P27" s="49"/>
      <c r="Q27" s="49"/>
      <c r="R27" s="49"/>
      <c r="S27" s="1"/>
      <c r="T27" s="1"/>
      <c r="U27" s="1"/>
      <c r="V27" s="1"/>
    </row>
    <row r="28" spans="1:27" x14ac:dyDescent="0.25">
      <c r="A28" s="1"/>
      <c r="B28" s="1"/>
      <c r="C28" s="25"/>
      <c r="D28" s="25"/>
      <c r="E28" s="25"/>
      <c r="F28" s="25"/>
      <c r="G28" s="25"/>
      <c r="H28" s="1"/>
      <c r="I28" s="1"/>
      <c r="J28" s="1"/>
      <c r="K28" s="1"/>
      <c r="L28" s="1"/>
      <c r="M28" s="49"/>
      <c r="N28" s="49"/>
      <c r="O28" s="49"/>
      <c r="P28" s="49"/>
      <c r="Q28" s="49"/>
      <c r="R28" s="49"/>
      <c r="S28" s="1"/>
      <c r="T28" s="1"/>
      <c r="U28" s="1"/>
      <c r="V28" s="1"/>
    </row>
    <row r="29" spans="1:27" x14ac:dyDescent="0.25">
      <c r="A29" s="1"/>
      <c r="B29" s="1"/>
      <c r="C29" s="25"/>
      <c r="D29" s="25"/>
      <c r="E29" s="25"/>
      <c r="F29" s="25"/>
      <c r="G29" s="2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x14ac:dyDescent="0.2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49"/>
      <c r="N30" s="49"/>
      <c r="O30" s="49"/>
      <c r="P30" s="49"/>
      <c r="Q30" s="49"/>
      <c r="R30" s="49"/>
      <c r="S30" s="1"/>
      <c r="T30" s="1"/>
      <c r="U30" s="1"/>
      <c r="V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/>
    </row>
    <row r="33" spans="10:14" x14ac:dyDescent="0.25">
      <c r="M33" s="13"/>
    </row>
    <row r="37" spans="10:14" x14ac:dyDescent="0.25">
      <c r="J37" s="17"/>
    </row>
    <row r="40" spans="10:14" x14ac:dyDescent="0.25">
      <c r="N40" s="18"/>
    </row>
    <row r="41" spans="10:14" x14ac:dyDescent="0.25">
      <c r="N41" s="18"/>
    </row>
    <row r="42" spans="10:14" x14ac:dyDescent="0.25">
      <c r="N42" s="18"/>
    </row>
    <row r="43" spans="10:14" x14ac:dyDescent="0.25">
      <c r="N43" s="18"/>
    </row>
    <row r="44" spans="10:14" x14ac:dyDescent="0.25">
      <c r="N44" s="18"/>
    </row>
  </sheetData>
  <mergeCells count="135">
    <mergeCell ref="C24:G25"/>
    <mergeCell ref="M25:R26"/>
    <mergeCell ref="M27:R28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A8:C8"/>
    <mergeCell ref="D8:H8"/>
    <mergeCell ref="I8:J8"/>
    <mergeCell ref="L8:N8"/>
    <mergeCell ref="O8:P8"/>
    <mergeCell ref="Q8:S8"/>
    <mergeCell ref="T8:V8"/>
    <mergeCell ref="R9:T9"/>
    <mergeCell ref="U9:V9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opLeftCell="D1" workbookViewId="0">
      <selection activeCell="U22" sqref="U22:V22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8" max="28" width="15.5703125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8" ht="15" customHeight="1" x14ac:dyDescent="0.25">
      <c r="A1" s="1"/>
      <c r="B1" s="1"/>
      <c r="C1" s="1"/>
      <c r="D1" s="1"/>
      <c r="E1" s="1"/>
      <c r="F1" s="1"/>
      <c r="G1" s="49" t="s">
        <v>46</v>
      </c>
      <c r="H1" s="49"/>
      <c r="I1" s="49"/>
      <c r="J1" s="49"/>
      <c r="K1" s="49"/>
      <c r="L1" s="49"/>
      <c r="M1" s="49"/>
      <c r="N1" s="49"/>
      <c r="O1" s="49"/>
      <c r="P1" s="1"/>
      <c r="Q1" s="1"/>
      <c r="R1" s="50"/>
      <c r="S1" s="50"/>
      <c r="T1" s="50"/>
      <c r="U1" s="50"/>
      <c r="V1" s="50"/>
    </row>
    <row r="2" spans="1:28" ht="15" customHeight="1" x14ac:dyDescent="0.2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  <c r="K2" s="49"/>
      <c r="L2" s="49"/>
      <c r="M2" s="49"/>
      <c r="N2" s="1"/>
      <c r="O2" s="1"/>
      <c r="P2" s="1"/>
      <c r="Q2" s="1"/>
      <c r="R2" s="50"/>
      <c r="S2" s="50"/>
      <c r="T2" s="50"/>
      <c r="U2" s="50"/>
      <c r="V2" s="50"/>
    </row>
    <row r="3" spans="1:28" x14ac:dyDescent="0.25">
      <c r="A3" s="1"/>
      <c r="B3" s="1"/>
      <c r="C3" s="1"/>
      <c r="D3" s="1"/>
      <c r="E3" s="1"/>
      <c r="F3" s="1"/>
      <c r="G3" s="1"/>
      <c r="H3" s="1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8" x14ac:dyDescent="0.25">
      <c r="A5" s="2" t="s">
        <v>1</v>
      </c>
      <c r="B5" s="51">
        <v>2018</v>
      </c>
      <c r="C5" s="51"/>
      <c r="D5" s="51"/>
      <c r="E5" s="2" t="s">
        <v>2</v>
      </c>
      <c r="F5" s="52" t="s">
        <v>51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8" x14ac:dyDescent="0.25">
      <c r="A7" s="56"/>
      <c r="B7" s="56"/>
      <c r="C7" s="56"/>
      <c r="D7" s="53"/>
      <c r="E7" s="53"/>
      <c r="F7" s="53"/>
      <c r="G7" s="53"/>
      <c r="H7" s="53"/>
      <c r="I7" s="53" t="s">
        <v>3</v>
      </c>
      <c r="J7" s="53"/>
      <c r="K7" s="30" t="s">
        <v>4</v>
      </c>
      <c r="L7" s="53" t="s">
        <v>5</v>
      </c>
      <c r="M7" s="53"/>
      <c r="N7" s="53"/>
      <c r="O7" s="53" t="s">
        <v>6</v>
      </c>
      <c r="P7" s="53"/>
      <c r="Q7" s="53" t="s">
        <v>7</v>
      </c>
      <c r="R7" s="53"/>
      <c r="S7" s="53"/>
      <c r="T7" s="53" t="s">
        <v>8</v>
      </c>
      <c r="U7" s="53"/>
      <c r="V7" s="53"/>
    </row>
    <row r="8" spans="1:28" x14ac:dyDescent="0.25">
      <c r="A8" s="54" t="s">
        <v>9</v>
      </c>
      <c r="B8" s="54"/>
      <c r="C8" s="54"/>
      <c r="D8" s="55" t="s">
        <v>10</v>
      </c>
      <c r="E8" s="55"/>
      <c r="F8" s="55"/>
      <c r="G8" s="55"/>
      <c r="H8" s="55"/>
      <c r="I8" s="55" t="s">
        <v>11</v>
      </c>
      <c r="J8" s="55"/>
      <c r="K8" s="31" t="s">
        <v>12</v>
      </c>
      <c r="L8" s="55" t="s">
        <v>13</v>
      </c>
      <c r="M8" s="55"/>
      <c r="N8" s="55"/>
      <c r="O8" s="55" t="s">
        <v>14</v>
      </c>
      <c r="P8" s="55"/>
      <c r="Q8" s="55" t="s">
        <v>15</v>
      </c>
      <c r="R8" s="55"/>
      <c r="S8" s="55"/>
      <c r="T8" s="55" t="s">
        <v>16</v>
      </c>
      <c r="U8" s="55"/>
      <c r="V8" s="55"/>
    </row>
    <row r="9" spans="1:28" x14ac:dyDescent="0.25">
      <c r="A9" s="45" t="s">
        <v>17</v>
      </c>
      <c r="B9" s="45"/>
      <c r="C9" s="45"/>
      <c r="D9" s="46" t="s">
        <v>18</v>
      </c>
      <c r="E9" s="46"/>
      <c r="F9" s="46"/>
      <c r="G9" s="46"/>
      <c r="H9" s="47">
        <v>1070224</v>
      </c>
      <c r="I9" s="48"/>
      <c r="J9" s="48">
        <v>0</v>
      </c>
      <c r="K9" s="48"/>
      <c r="L9" s="48">
        <v>0</v>
      </c>
      <c r="M9" s="48"/>
      <c r="N9" s="48">
        <f>H9+J9-L9</f>
        <v>1070224</v>
      </c>
      <c r="O9" s="48"/>
      <c r="P9" s="48"/>
      <c r="Q9" s="48"/>
      <c r="R9" s="48">
        <v>200000</v>
      </c>
      <c r="S9" s="48"/>
      <c r="T9" s="48"/>
      <c r="U9" s="48">
        <f>N9-R9</f>
        <v>870224</v>
      </c>
      <c r="V9" s="48"/>
      <c r="W9" s="13"/>
      <c r="X9" s="5"/>
      <c r="Y9" s="6"/>
      <c r="Z9" s="6"/>
      <c r="AA9" s="7"/>
      <c r="AB9" s="13"/>
    </row>
    <row r="10" spans="1:28" x14ac:dyDescent="0.25">
      <c r="A10" s="45" t="s">
        <v>19</v>
      </c>
      <c r="B10" s="45"/>
      <c r="C10" s="45"/>
      <c r="D10" s="46" t="s">
        <v>20</v>
      </c>
      <c r="E10" s="46"/>
      <c r="F10" s="46"/>
      <c r="G10" s="46"/>
      <c r="H10" s="47">
        <v>0</v>
      </c>
      <c r="I10" s="48"/>
      <c r="J10" s="48">
        <v>0</v>
      </c>
      <c r="K10" s="48"/>
      <c r="L10" s="48">
        <v>0</v>
      </c>
      <c r="M10" s="48"/>
      <c r="N10" s="48">
        <f t="shared" ref="N10:N22" si="0">H10+J10-L10</f>
        <v>0</v>
      </c>
      <c r="O10" s="48"/>
      <c r="P10" s="48"/>
      <c r="Q10" s="48"/>
      <c r="R10" s="48">
        <v>608000</v>
      </c>
      <c r="S10" s="48"/>
      <c r="T10" s="48"/>
      <c r="U10" s="48">
        <f t="shared" ref="U10:U21" si="1">N10-R10</f>
        <v>-608000</v>
      </c>
      <c r="V10" s="48"/>
      <c r="W10" s="13"/>
      <c r="X10" s="5"/>
      <c r="Y10" s="6"/>
      <c r="Z10" s="6"/>
      <c r="AA10" s="7"/>
    </row>
    <row r="11" spans="1:28" x14ac:dyDescent="0.25">
      <c r="A11" s="45" t="s">
        <v>21</v>
      </c>
      <c r="B11" s="45"/>
      <c r="C11" s="45"/>
      <c r="D11" s="46" t="s">
        <v>22</v>
      </c>
      <c r="E11" s="46"/>
      <c r="F11" s="46"/>
      <c r="G11" s="46"/>
      <c r="H11" s="47">
        <v>0</v>
      </c>
      <c r="I11" s="48"/>
      <c r="J11" s="48">
        <v>0</v>
      </c>
      <c r="K11" s="48"/>
      <c r="L11" s="48">
        <v>0</v>
      </c>
      <c r="M11" s="48"/>
      <c r="N11" s="48">
        <f t="shared" si="0"/>
        <v>0</v>
      </c>
      <c r="O11" s="48"/>
      <c r="P11" s="48"/>
      <c r="Q11" s="48"/>
      <c r="R11" s="48">
        <v>0</v>
      </c>
      <c r="S11" s="48"/>
      <c r="T11" s="48"/>
      <c r="U11" s="48">
        <f t="shared" si="1"/>
        <v>0</v>
      </c>
      <c r="V11" s="48"/>
      <c r="X11" s="5"/>
      <c r="Y11" s="6"/>
      <c r="Z11" s="6"/>
      <c r="AA11" s="7"/>
      <c r="AB11" s="13"/>
    </row>
    <row r="12" spans="1:28" x14ac:dyDescent="0.25">
      <c r="A12" s="45" t="s">
        <v>23</v>
      </c>
      <c r="B12" s="45"/>
      <c r="C12" s="45"/>
      <c r="D12" s="46" t="s">
        <v>24</v>
      </c>
      <c r="E12" s="46"/>
      <c r="F12" s="46"/>
      <c r="G12" s="46"/>
      <c r="H12" s="47">
        <v>0</v>
      </c>
      <c r="I12" s="48"/>
      <c r="J12" s="48">
        <v>0</v>
      </c>
      <c r="K12" s="48"/>
      <c r="L12" s="48">
        <v>0</v>
      </c>
      <c r="M12" s="48"/>
      <c r="N12" s="48">
        <f t="shared" si="0"/>
        <v>0</v>
      </c>
      <c r="O12" s="48"/>
      <c r="P12" s="48"/>
      <c r="Q12" s="48"/>
      <c r="R12" s="48">
        <v>0</v>
      </c>
      <c r="S12" s="48"/>
      <c r="T12" s="48"/>
      <c r="U12" s="48">
        <f t="shared" si="1"/>
        <v>0</v>
      </c>
      <c r="V12" s="48"/>
      <c r="X12" s="5"/>
      <c r="Y12" s="6"/>
      <c r="Z12" s="6"/>
      <c r="AA12" s="7"/>
      <c r="AB12" s="13"/>
    </row>
    <row r="13" spans="1:28" x14ac:dyDescent="0.25">
      <c r="A13" s="45" t="s">
        <v>44</v>
      </c>
      <c r="B13" s="45"/>
      <c r="C13" s="45"/>
      <c r="D13" s="46" t="s">
        <v>26</v>
      </c>
      <c r="E13" s="46"/>
      <c r="F13" s="46"/>
      <c r="G13" s="46"/>
      <c r="H13" s="47">
        <v>0</v>
      </c>
      <c r="I13" s="48"/>
      <c r="J13" s="48">
        <v>0</v>
      </c>
      <c r="K13" s="48"/>
      <c r="L13" s="48">
        <v>0</v>
      </c>
      <c r="M13" s="48"/>
      <c r="N13" s="48">
        <f t="shared" si="0"/>
        <v>0</v>
      </c>
      <c r="O13" s="48"/>
      <c r="P13" s="48"/>
      <c r="Q13" s="48"/>
      <c r="R13" s="48">
        <v>0</v>
      </c>
      <c r="S13" s="48"/>
      <c r="T13" s="48"/>
      <c r="U13" s="48">
        <f t="shared" si="1"/>
        <v>0</v>
      </c>
      <c r="V13" s="48"/>
      <c r="X13" s="5"/>
      <c r="Y13" s="6"/>
      <c r="Z13" s="6"/>
      <c r="AA13" s="7"/>
    </row>
    <row r="14" spans="1:28" x14ac:dyDescent="0.25">
      <c r="A14" s="45" t="s">
        <v>25</v>
      </c>
      <c r="B14" s="45"/>
      <c r="C14" s="45"/>
      <c r="D14" s="46" t="s">
        <v>26</v>
      </c>
      <c r="E14" s="46"/>
      <c r="F14" s="46"/>
      <c r="G14" s="46"/>
      <c r="H14" s="47">
        <v>0</v>
      </c>
      <c r="I14" s="48"/>
      <c r="J14" s="48">
        <v>0</v>
      </c>
      <c r="K14" s="48"/>
      <c r="L14" s="48">
        <v>0</v>
      </c>
      <c r="M14" s="48"/>
      <c r="N14" s="48">
        <f t="shared" si="0"/>
        <v>0</v>
      </c>
      <c r="O14" s="48"/>
      <c r="P14" s="48"/>
      <c r="Q14" s="48"/>
      <c r="R14" s="48">
        <v>0</v>
      </c>
      <c r="S14" s="48"/>
      <c r="T14" s="48"/>
      <c r="U14" s="48">
        <f t="shared" si="1"/>
        <v>0</v>
      </c>
      <c r="V14" s="48"/>
      <c r="X14" s="5"/>
      <c r="Y14" s="6"/>
      <c r="Z14" s="6"/>
      <c r="AA14" s="7"/>
      <c r="AB14" s="13"/>
    </row>
    <row r="15" spans="1:28" x14ac:dyDescent="0.25">
      <c r="A15" s="45" t="s">
        <v>27</v>
      </c>
      <c r="B15" s="45"/>
      <c r="C15" s="45"/>
      <c r="D15" s="46" t="s">
        <v>28</v>
      </c>
      <c r="E15" s="46"/>
      <c r="F15" s="46"/>
      <c r="G15" s="46"/>
      <c r="H15" s="47">
        <v>0</v>
      </c>
      <c r="I15" s="48"/>
      <c r="J15" s="48">
        <v>0</v>
      </c>
      <c r="K15" s="48"/>
      <c r="L15" s="48">
        <v>0</v>
      </c>
      <c r="M15" s="48"/>
      <c r="N15" s="48">
        <f t="shared" si="0"/>
        <v>0</v>
      </c>
      <c r="O15" s="48"/>
      <c r="P15" s="48"/>
      <c r="Q15" s="48"/>
      <c r="R15" s="48">
        <v>0</v>
      </c>
      <c r="S15" s="48"/>
      <c r="T15" s="48"/>
      <c r="U15" s="48">
        <f t="shared" si="1"/>
        <v>0</v>
      </c>
      <c r="V15" s="48"/>
      <c r="X15" s="5"/>
      <c r="Y15" s="6"/>
      <c r="Z15" s="6"/>
      <c r="AA15" s="7"/>
    </row>
    <row r="16" spans="1:28" x14ac:dyDescent="0.25">
      <c r="A16" s="45" t="s">
        <v>29</v>
      </c>
      <c r="B16" s="45"/>
      <c r="C16" s="45"/>
      <c r="D16" s="46" t="s">
        <v>30</v>
      </c>
      <c r="E16" s="46"/>
      <c r="F16" s="46"/>
      <c r="G16" s="46"/>
      <c r="H16" s="47">
        <v>0</v>
      </c>
      <c r="I16" s="48"/>
      <c r="J16" s="48">
        <v>0</v>
      </c>
      <c r="K16" s="48"/>
      <c r="L16" s="48">
        <v>0</v>
      </c>
      <c r="M16" s="48"/>
      <c r="N16" s="48">
        <f t="shared" si="0"/>
        <v>0</v>
      </c>
      <c r="O16" s="48"/>
      <c r="P16" s="48"/>
      <c r="Q16" s="48"/>
      <c r="R16" s="48">
        <v>0</v>
      </c>
      <c r="S16" s="48"/>
      <c r="T16" s="48"/>
      <c r="U16" s="48">
        <f t="shared" si="1"/>
        <v>0</v>
      </c>
      <c r="V16" s="48"/>
      <c r="W16" s="13"/>
      <c r="X16" s="5"/>
      <c r="Y16" s="6"/>
      <c r="Z16" s="6"/>
      <c r="AA16" s="7"/>
    </row>
    <row r="17" spans="1:27" x14ac:dyDescent="0.25">
      <c r="A17" s="45" t="s">
        <v>31</v>
      </c>
      <c r="B17" s="45"/>
      <c r="C17" s="45"/>
      <c r="D17" s="46" t="s">
        <v>32</v>
      </c>
      <c r="E17" s="46"/>
      <c r="F17" s="46"/>
      <c r="G17" s="46"/>
      <c r="H17" s="47">
        <v>0</v>
      </c>
      <c r="I17" s="48"/>
      <c r="J17" s="48">
        <v>0</v>
      </c>
      <c r="K17" s="48"/>
      <c r="L17" s="48">
        <v>0</v>
      </c>
      <c r="M17" s="48"/>
      <c r="N17" s="48">
        <f t="shared" si="0"/>
        <v>0</v>
      </c>
      <c r="O17" s="48"/>
      <c r="P17" s="48"/>
      <c r="Q17" s="48"/>
      <c r="R17" s="48">
        <v>0</v>
      </c>
      <c r="S17" s="48"/>
      <c r="T17" s="48"/>
      <c r="U17" s="48">
        <f t="shared" si="1"/>
        <v>0</v>
      </c>
      <c r="V17" s="48"/>
      <c r="X17" s="5"/>
      <c r="Y17" s="6"/>
      <c r="Z17" s="6"/>
      <c r="AA17" s="7"/>
    </row>
    <row r="18" spans="1:27" x14ac:dyDescent="0.25">
      <c r="A18" s="45" t="s">
        <v>33</v>
      </c>
      <c r="B18" s="45"/>
      <c r="C18" s="45"/>
      <c r="D18" s="46" t="s">
        <v>34</v>
      </c>
      <c r="E18" s="46"/>
      <c r="F18" s="46"/>
      <c r="G18" s="46"/>
      <c r="H18" s="47">
        <v>-218165.75</v>
      </c>
      <c r="I18" s="48"/>
      <c r="J18" s="48">
        <v>0</v>
      </c>
      <c r="K18" s="48"/>
      <c r="L18" s="48">
        <v>0</v>
      </c>
      <c r="M18" s="48"/>
      <c r="N18" s="48">
        <f t="shared" si="0"/>
        <v>-218165.75</v>
      </c>
      <c r="O18" s="48"/>
      <c r="P18" s="48"/>
      <c r="Q18" s="48"/>
      <c r="R18" s="48">
        <v>3728.4</v>
      </c>
      <c r="S18" s="48"/>
      <c r="T18" s="48"/>
      <c r="U18" s="48">
        <f t="shared" si="1"/>
        <v>-221894.15</v>
      </c>
      <c r="V18" s="48"/>
      <c r="W18" s="13"/>
      <c r="X18" s="5"/>
      <c r="Y18" s="6"/>
      <c r="Z18" s="6"/>
      <c r="AA18" s="7"/>
    </row>
    <row r="19" spans="1:27" x14ac:dyDescent="0.25">
      <c r="A19" s="45" t="s">
        <v>35</v>
      </c>
      <c r="B19" s="45"/>
      <c r="C19" s="45"/>
      <c r="D19" s="46" t="s">
        <v>36</v>
      </c>
      <c r="E19" s="46"/>
      <c r="F19" s="46"/>
      <c r="G19" s="46"/>
      <c r="H19" s="47">
        <v>49334.73</v>
      </c>
      <c r="I19" s="48"/>
      <c r="J19" s="48">
        <v>0</v>
      </c>
      <c r="K19" s="48"/>
      <c r="L19" s="48">
        <v>0</v>
      </c>
      <c r="M19" s="48"/>
      <c r="N19" s="48">
        <f t="shared" si="0"/>
        <v>49334.73</v>
      </c>
      <c r="O19" s="48"/>
      <c r="P19" s="48"/>
      <c r="Q19" s="48"/>
      <c r="R19" s="48">
        <v>593.96</v>
      </c>
      <c r="S19" s="48"/>
      <c r="T19" s="48"/>
      <c r="U19" s="48">
        <f t="shared" si="1"/>
        <v>48740.770000000004</v>
      </c>
      <c r="V19" s="48"/>
      <c r="W19" s="13"/>
      <c r="X19" s="5"/>
      <c r="Y19" s="6"/>
      <c r="Z19" s="6"/>
      <c r="AA19" s="7"/>
    </row>
    <row r="20" spans="1:27" x14ac:dyDescent="0.25">
      <c r="A20" s="45" t="s">
        <v>37</v>
      </c>
      <c r="B20" s="45"/>
      <c r="C20" s="45"/>
      <c r="D20" s="46" t="s">
        <v>38</v>
      </c>
      <c r="E20" s="46"/>
      <c r="F20" s="46"/>
      <c r="G20" s="46"/>
      <c r="H20" s="47">
        <v>-56525.33</v>
      </c>
      <c r="I20" s="48"/>
      <c r="J20" s="48">
        <v>0</v>
      </c>
      <c r="K20" s="48"/>
      <c r="L20" s="48">
        <v>0</v>
      </c>
      <c r="M20" s="48"/>
      <c r="N20" s="48">
        <f t="shared" si="0"/>
        <v>-56525.33</v>
      </c>
      <c r="O20" s="48"/>
      <c r="P20" s="48"/>
      <c r="Q20" s="48"/>
      <c r="R20" s="48">
        <v>14064.3</v>
      </c>
      <c r="S20" s="48"/>
      <c r="T20" s="48"/>
      <c r="U20" s="48">
        <f t="shared" si="1"/>
        <v>-70589.63</v>
      </c>
      <c r="V20" s="48"/>
      <c r="X20" s="5"/>
      <c r="Y20" s="6"/>
      <c r="Z20" s="6"/>
      <c r="AA20" s="7"/>
    </row>
    <row r="21" spans="1:27" x14ac:dyDescent="0.25">
      <c r="A21" s="45" t="s">
        <v>39</v>
      </c>
      <c r="B21" s="45"/>
      <c r="C21" s="45"/>
      <c r="D21" s="46" t="s">
        <v>40</v>
      </c>
      <c r="E21" s="46"/>
      <c r="F21" s="46"/>
      <c r="G21" s="46"/>
      <c r="H21" s="47">
        <v>0</v>
      </c>
      <c r="I21" s="48"/>
      <c r="J21" s="48">
        <v>0</v>
      </c>
      <c r="K21" s="48"/>
      <c r="L21" s="48">
        <v>0</v>
      </c>
      <c r="M21" s="48"/>
      <c r="N21" s="48">
        <f t="shared" si="0"/>
        <v>0</v>
      </c>
      <c r="O21" s="48"/>
      <c r="P21" s="48"/>
      <c r="Q21" s="48"/>
      <c r="R21" s="48">
        <v>0</v>
      </c>
      <c r="S21" s="48"/>
      <c r="T21" s="48"/>
      <c r="U21" s="48">
        <f t="shared" si="1"/>
        <v>0</v>
      </c>
      <c r="V21" s="48"/>
      <c r="X21" s="5"/>
      <c r="Y21" s="6"/>
      <c r="Z21" s="6"/>
      <c r="AA21" s="7"/>
    </row>
    <row r="22" spans="1:27" x14ac:dyDescent="0.25">
      <c r="A22" s="58"/>
      <c r="B22" s="58"/>
      <c r="C22" s="58"/>
      <c r="D22" s="58"/>
      <c r="E22" s="58"/>
      <c r="F22" s="58"/>
      <c r="G22" s="58"/>
      <c r="H22" s="59">
        <f>+H9+H13+H14+H18+H19+H20</f>
        <v>844867.65</v>
      </c>
      <c r="I22" s="60"/>
      <c r="J22" s="60">
        <f>+J9+J10+J11+J12+J13+J14+J15+J16+J17+J18+J19+J20+J21</f>
        <v>0</v>
      </c>
      <c r="K22" s="60"/>
      <c r="L22" s="61">
        <v>0</v>
      </c>
      <c r="M22" s="61"/>
      <c r="N22" s="61">
        <f t="shared" si="0"/>
        <v>844867.65</v>
      </c>
      <c r="O22" s="61"/>
      <c r="P22" s="61"/>
      <c r="Q22" s="61"/>
      <c r="R22" s="60">
        <f>+R18+R19+R20+R21</f>
        <v>18386.66</v>
      </c>
      <c r="S22" s="60"/>
      <c r="T22" s="60"/>
      <c r="U22" s="48">
        <f>+U9+U10+U18+U19+U20</f>
        <v>18480.990000000005</v>
      </c>
      <c r="V22" s="48"/>
      <c r="X22" s="5"/>
      <c r="Y22" s="6"/>
      <c r="Z22" s="6"/>
      <c r="AA22" s="7"/>
    </row>
    <row r="23" spans="1:27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844867.65</v>
      </c>
      <c r="M23" s="10"/>
      <c r="N23" s="1"/>
      <c r="O23" s="1"/>
      <c r="P23" s="10"/>
      <c r="Q23" s="1"/>
      <c r="R23" s="1"/>
      <c r="S23" s="1"/>
      <c r="T23" s="1"/>
      <c r="U23" s="1"/>
      <c r="V23" s="1"/>
      <c r="X23" s="28"/>
      <c r="Y23" s="32"/>
      <c r="AA23" s="11"/>
    </row>
    <row r="24" spans="1:27" x14ac:dyDescent="0.25">
      <c r="A24" s="1"/>
      <c r="B24" s="1"/>
      <c r="C24" s="57"/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 x14ac:dyDescent="0.25">
      <c r="A25" s="1"/>
      <c r="B25" s="1"/>
      <c r="C25" s="57"/>
      <c r="D25" s="57"/>
      <c r="E25" s="57"/>
      <c r="F25" s="57"/>
      <c r="G25" s="57"/>
      <c r="H25" s="1"/>
      <c r="I25" s="1"/>
      <c r="J25" s="1"/>
      <c r="K25" s="1"/>
      <c r="L25" s="1"/>
      <c r="M25" s="57"/>
      <c r="N25" s="57"/>
      <c r="O25" s="57"/>
      <c r="P25" s="57"/>
      <c r="Q25" s="57"/>
      <c r="R25" s="57"/>
      <c r="S25" s="1"/>
      <c r="T25" s="1"/>
      <c r="U25" s="1"/>
      <c r="V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57"/>
      <c r="P26" s="57"/>
      <c r="Q26" s="57"/>
      <c r="R26" s="57"/>
      <c r="S26" s="1"/>
      <c r="T26" s="1"/>
      <c r="U26" s="1"/>
      <c r="V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49"/>
      <c r="O27" s="49"/>
      <c r="P27" s="49"/>
      <c r="Q27" s="49"/>
      <c r="R27" s="49"/>
      <c r="S27" s="1"/>
      <c r="T27" s="1"/>
      <c r="U27" s="1"/>
      <c r="V27" s="1"/>
    </row>
    <row r="28" spans="1:27" x14ac:dyDescent="0.25">
      <c r="A28" s="1"/>
      <c r="B28" s="1"/>
      <c r="C28" s="29"/>
      <c r="D28" s="29"/>
      <c r="E28" s="29"/>
      <c r="F28" s="29"/>
      <c r="G28" s="29"/>
      <c r="H28" s="1"/>
      <c r="I28" s="1"/>
      <c r="J28" s="1"/>
      <c r="K28" s="1"/>
      <c r="L28" s="1"/>
      <c r="M28" s="49"/>
      <c r="N28" s="49"/>
      <c r="O28" s="49"/>
      <c r="P28" s="49"/>
      <c r="Q28" s="49"/>
      <c r="R28" s="49"/>
      <c r="S28" s="1"/>
      <c r="T28" s="1"/>
      <c r="U28" s="1"/>
      <c r="V28" s="1"/>
    </row>
    <row r="29" spans="1:27" x14ac:dyDescent="0.25">
      <c r="A29" s="1"/>
      <c r="B29" s="1"/>
      <c r="C29" s="29"/>
      <c r="D29" s="29"/>
      <c r="E29" s="29"/>
      <c r="F29" s="29"/>
      <c r="G29" s="2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x14ac:dyDescent="0.2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49"/>
      <c r="N30" s="49"/>
      <c r="O30" s="49"/>
      <c r="P30" s="49"/>
      <c r="Q30" s="49"/>
      <c r="R30" s="49"/>
      <c r="S30" s="1"/>
      <c r="T30" s="1"/>
      <c r="U30" s="1"/>
      <c r="V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/>
    </row>
    <row r="33" spans="10:14" x14ac:dyDescent="0.25">
      <c r="M33" s="13"/>
    </row>
    <row r="37" spans="10:14" x14ac:dyDescent="0.25">
      <c r="J37" s="17"/>
    </row>
    <row r="40" spans="10:14" x14ac:dyDescent="0.25">
      <c r="N40" s="18"/>
    </row>
    <row r="41" spans="10:14" x14ac:dyDescent="0.25">
      <c r="N41" s="18"/>
    </row>
    <row r="42" spans="10:14" x14ac:dyDescent="0.25">
      <c r="N42" s="18"/>
    </row>
    <row r="43" spans="10:14" x14ac:dyDescent="0.25">
      <c r="N43" s="18"/>
    </row>
    <row r="44" spans="10:14" x14ac:dyDescent="0.25">
      <c r="N44" s="18"/>
    </row>
  </sheetData>
  <mergeCells count="135"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  <mergeCell ref="A8:C8"/>
    <mergeCell ref="D8:H8"/>
    <mergeCell ref="I8:J8"/>
    <mergeCell ref="L8:N8"/>
    <mergeCell ref="O8:P8"/>
    <mergeCell ref="Q8:S8"/>
    <mergeCell ref="T8:V8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C24:G25"/>
    <mergeCell ref="M25:R26"/>
    <mergeCell ref="M27:R28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activeCell="P24" sqref="P24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3" width="11.42578125" customWidth="1"/>
    <col min="24" max="25" width="14.140625" customWidth="1"/>
    <col min="26" max="26" width="14.42578125" hidden="1" customWidth="1"/>
    <col min="27" max="27" width="15.42578125" bestFit="1" customWidth="1"/>
    <col min="28" max="28" width="15.5703125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8" ht="15" customHeight="1" x14ac:dyDescent="0.25">
      <c r="A1" s="1"/>
      <c r="B1" s="1"/>
      <c r="C1" s="1"/>
      <c r="D1" s="1"/>
      <c r="E1" s="1"/>
      <c r="F1" s="1"/>
      <c r="G1" s="49" t="s">
        <v>46</v>
      </c>
      <c r="H1" s="49"/>
      <c r="I1" s="49"/>
      <c r="J1" s="49"/>
      <c r="K1" s="49"/>
      <c r="L1" s="49"/>
      <c r="M1" s="49"/>
      <c r="N1" s="49"/>
      <c r="O1" s="49"/>
      <c r="P1" s="1"/>
      <c r="Q1" s="1"/>
      <c r="R1" s="50"/>
      <c r="S1" s="50"/>
      <c r="T1" s="50"/>
      <c r="U1" s="50"/>
      <c r="V1" s="50"/>
    </row>
    <row r="2" spans="1:28" ht="15" customHeight="1" x14ac:dyDescent="0.2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  <c r="K2" s="49"/>
      <c r="L2" s="49"/>
      <c r="M2" s="49"/>
      <c r="N2" s="1"/>
      <c r="O2" s="1"/>
      <c r="P2" s="1"/>
      <c r="Q2" s="1"/>
      <c r="R2" s="50"/>
      <c r="S2" s="50"/>
      <c r="T2" s="50"/>
      <c r="U2" s="50"/>
      <c r="V2" s="50"/>
    </row>
    <row r="3" spans="1:28" x14ac:dyDescent="0.25">
      <c r="A3" s="1"/>
      <c r="B3" s="1"/>
      <c r="C3" s="1"/>
      <c r="D3" s="1"/>
      <c r="E3" s="1"/>
      <c r="F3" s="1"/>
      <c r="G3" s="1"/>
      <c r="H3" s="1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8" x14ac:dyDescent="0.25">
      <c r="A5" s="2" t="s">
        <v>1</v>
      </c>
      <c r="B5" s="51">
        <v>2018</v>
      </c>
      <c r="C5" s="51"/>
      <c r="D5" s="51"/>
      <c r="E5" s="2" t="s">
        <v>2</v>
      </c>
      <c r="F5" s="52" t="s">
        <v>52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8" x14ac:dyDescent="0.25">
      <c r="A7" s="56"/>
      <c r="B7" s="56"/>
      <c r="C7" s="56"/>
      <c r="D7" s="53"/>
      <c r="E7" s="53"/>
      <c r="F7" s="53"/>
      <c r="G7" s="53"/>
      <c r="H7" s="53"/>
      <c r="I7" s="53" t="s">
        <v>3</v>
      </c>
      <c r="J7" s="53"/>
      <c r="K7" s="34" t="s">
        <v>4</v>
      </c>
      <c r="L7" s="53" t="s">
        <v>5</v>
      </c>
      <c r="M7" s="53"/>
      <c r="N7" s="53"/>
      <c r="O7" s="53" t="s">
        <v>6</v>
      </c>
      <c r="P7" s="53"/>
      <c r="Q7" s="53" t="s">
        <v>7</v>
      </c>
      <c r="R7" s="53"/>
      <c r="S7" s="53"/>
      <c r="T7" s="53" t="s">
        <v>8</v>
      </c>
      <c r="U7" s="53"/>
      <c r="V7" s="53"/>
    </row>
    <row r="8" spans="1:28" x14ac:dyDescent="0.25">
      <c r="A8" s="54" t="s">
        <v>9</v>
      </c>
      <c r="B8" s="54"/>
      <c r="C8" s="54"/>
      <c r="D8" s="55" t="s">
        <v>10</v>
      </c>
      <c r="E8" s="55"/>
      <c r="F8" s="55"/>
      <c r="G8" s="55"/>
      <c r="H8" s="55"/>
      <c r="I8" s="55" t="s">
        <v>11</v>
      </c>
      <c r="J8" s="55"/>
      <c r="K8" s="35" t="s">
        <v>12</v>
      </c>
      <c r="L8" s="55" t="s">
        <v>13</v>
      </c>
      <c r="M8" s="55"/>
      <c r="N8" s="55"/>
      <c r="O8" s="55" t="s">
        <v>14</v>
      </c>
      <c r="P8" s="55"/>
      <c r="Q8" s="55" t="s">
        <v>15</v>
      </c>
      <c r="R8" s="55"/>
      <c r="S8" s="55"/>
      <c r="T8" s="55" t="s">
        <v>16</v>
      </c>
      <c r="U8" s="55"/>
      <c r="V8" s="55"/>
    </row>
    <row r="9" spans="1:28" x14ac:dyDescent="0.25">
      <c r="A9" s="45" t="s">
        <v>17</v>
      </c>
      <c r="B9" s="45"/>
      <c r="C9" s="45"/>
      <c r="D9" s="46" t="s">
        <v>18</v>
      </c>
      <c r="E9" s="46"/>
      <c r="F9" s="46"/>
      <c r="G9" s="46"/>
      <c r="H9" s="47">
        <v>1425780</v>
      </c>
      <c r="I9" s="48"/>
      <c r="J9" s="48">
        <v>0</v>
      </c>
      <c r="K9" s="48"/>
      <c r="L9" s="48">
        <v>0</v>
      </c>
      <c r="M9" s="48"/>
      <c r="N9" s="48">
        <f>H9+J9-L9</f>
        <v>1425780</v>
      </c>
      <c r="O9" s="48"/>
      <c r="P9" s="48"/>
      <c r="Q9" s="48"/>
      <c r="R9" s="48">
        <v>1190000</v>
      </c>
      <c r="S9" s="48"/>
      <c r="T9" s="48"/>
      <c r="U9" s="48">
        <f>N9-R9</f>
        <v>235780</v>
      </c>
      <c r="V9" s="48"/>
      <c r="W9" s="13"/>
      <c r="X9" s="5"/>
      <c r="Y9" s="6"/>
      <c r="Z9" s="6"/>
      <c r="AA9" s="7"/>
      <c r="AB9" s="13"/>
    </row>
    <row r="10" spans="1:28" x14ac:dyDescent="0.25">
      <c r="A10" s="45" t="s">
        <v>19</v>
      </c>
      <c r="B10" s="45"/>
      <c r="C10" s="45"/>
      <c r="D10" s="46" t="s">
        <v>20</v>
      </c>
      <c r="E10" s="46"/>
      <c r="F10" s="46"/>
      <c r="G10" s="46"/>
      <c r="H10" s="47">
        <v>-608000</v>
      </c>
      <c r="I10" s="48"/>
      <c r="J10" s="48">
        <v>0</v>
      </c>
      <c r="K10" s="48"/>
      <c r="L10" s="48">
        <v>0</v>
      </c>
      <c r="M10" s="48"/>
      <c r="N10" s="48">
        <f t="shared" ref="N10:N22" si="0">H10+J10-L10</f>
        <v>-608000</v>
      </c>
      <c r="O10" s="48"/>
      <c r="P10" s="48"/>
      <c r="Q10" s="48"/>
      <c r="R10" s="48">
        <v>170000</v>
      </c>
      <c r="S10" s="48"/>
      <c r="T10" s="48"/>
      <c r="U10" s="48">
        <f t="shared" ref="U10:U21" si="1">N10-R10</f>
        <v>-778000</v>
      </c>
      <c r="V10" s="48"/>
      <c r="W10" s="13"/>
      <c r="X10" s="5"/>
      <c r="Y10" s="6"/>
      <c r="Z10" s="6"/>
      <c r="AA10" s="7"/>
    </row>
    <row r="11" spans="1:28" x14ac:dyDescent="0.25">
      <c r="A11" s="45" t="s">
        <v>21</v>
      </c>
      <c r="B11" s="45"/>
      <c r="C11" s="45"/>
      <c r="D11" s="46" t="s">
        <v>22</v>
      </c>
      <c r="E11" s="46"/>
      <c r="F11" s="46"/>
      <c r="G11" s="46"/>
      <c r="H11" s="47">
        <v>0</v>
      </c>
      <c r="I11" s="48"/>
      <c r="J11" s="48">
        <v>0</v>
      </c>
      <c r="K11" s="48"/>
      <c r="L11" s="48">
        <v>0</v>
      </c>
      <c r="M11" s="48"/>
      <c r="N11" s="48">
        <f t="shared" si="0"/>
        <v>0</v>
      </c>
      <c r="O11" s="48"/>
      <c r="P11" s="48"/>
      <c r="Q11" s="48"/>
      <c r="R11" s="48">
        <v>0</v>
      </c>
      <c r="S11" s="48"/>
      <c r="T11" s="48"/>
      <c r="U11" s="48">
        <f t="shared" si="1"/>
        <v>0</v>
      </c>
      <c r="V11" s="48"/>
      <c r="X11" s="5"/>
      <c r="Y11" s="6"/>
      <c r="Z11" s="6"/>
      <c r="AA11" s="7"/>
      <c r="AB11" s="13"/>
    </row>
    <row r="12" spans="1:28" x14ac:dyDescent="0.25">
      <c r="A12" s="45" t="s">
        <v>23</v>
      </c>
      <c r="B12" s="45"/>
      <c r="C12" s="45"/>
      <c r="D12" s="46" t="s">
        <v>24</v>
      </c>
      <c r="E12" s="46"/>
      <c r="F12" s="46"/>
      <c r="G12" s="46"/>
      <c r="H12" s="47">
        <v>0</v>
      </c>
      <c r="I12" s="48"/>
      <c r="J12" s="48">
        <v>0</v>
      </c>
      <c r="K12" s="48"/>
      <c r="L12" s="48">
        <v>0</v>
      </c>
      <c r="M12" s="48"/>
      <c r="N12" s="48">
        <f t="shared" si="0"/>
        <v>0</v>
      </c>
      <c r="O12" s="48"/>
      <c r="P12" s="48"/>
      <c r="Q12" s="48"/>
      <c r="R12" s="48">
        <v>0</v>
      </c>
      <c r="S12" s="48"/>
      <c r="T12" s="48"/>
      <c r="U12" s="48">
        <f t="shared" si="1"/>
        <v>0</v>
      </c>
      <c r="V12" s="48"/>
      <c r="X12" s="5"/>
      <c r="Y12" s="6"/>
      <c r="Z12" s="6"/>
      <c r="AA12" s="7"/>
      <c r="AB12" s="13"/>
    </row>
    <row r="13" spans="1:28" x14ac:dyDescent="0.25">
      <c r="A13" s="45" t="s">
        <v>44</v>
      </c>
      <c r="B13" s="45"/>
      <c r="C13" s="45"/>
      <c r="D13" s="46" t="s">
        <v>26</v>
      </c>
      <c r="E13" s="46"/>
      <c r="F13" s="46"/>
      <c r="G13" s="46"/>
      <c r="H13" s="47">
        <v>0</v>
      </c>
      <c r="I13" s="48"/>
      <c r="J13" s="48">
        <v>0</v>
      </c>
      <c r="K13" s="48"/>
      <c r="L13" s="48">
        <v>0</v>
      </c>
      <c r="M13" s="48"/>
      <c r="N13" s="48">
        <f t="shared" si="0"/>
        <v>0</v>
      </c>
      <c r="O13" s="48"/>
      <c r="P13" s="48"/>
      <c r="Q13" s="48"/>
      <c r="R13" s="48">
        <v>0</v>
      </c>
      <c r="S13" s="48"/>
      <c r="T13" s="48"/>
      <c r="U13" s="48">
        <f t="shared" si="1"/>
        <v>0</v>
      </c>
      <c r="V13" s="48"/>
      <c r="X13" s="5"/>
      <c r="Y13" s="6"/>
      <c r="Z13" s="6"/>
      <c r="AA13" s="7"/>
    </row>
    <row r="14" spans="1:28" x14ac:dyDescent="0.25">
      <c r="A14" s="45" t="s">
        <v>25</v>
      </c>
      <c r="B14" s="45"/>
      <c r="C14" s="45"/>
      <c r="D14" s="46" t="s">
        <v>26</v>
      </c>
      <c r="E14" s="46"/>
      <c r="F14" s="46"/>
      <c r="G14" s="46"/>
      <c r="H14" s="47">
        <v>0</v>
      </c>
      <c r="I14" s="48"/>
      <c r="J14" s="48">
        <v>0</v>
      </c>
      <c r="K14" s="48"/>
      <c r="L14" s="48">
        <v>0</v>
      </c>
      <c r="M14" s="48"/>
      <c r="N14" s="48">
        <f t="shared" si="0"/>
        <v>0</v>
      </c>
      <c r="O14" s="48"/>
      <c r="P14" s="48"/>
      <c r="Q14" s="48"/>
      <c r="R14" s="48">
        <v>0</v>
      </c>
      <c r="S14" s="48"/>
      <c r="T14" s="48"/>
      <c r="U14" s="48">
        <f t="shared" si="1"/>
        <v>0</v>
      </c>
      <c r="V14" s="48"/>
      <c r="X14" s="5"/>
      <c r="Y14" s="6"/>
      <c r="Z14" s="6"/>
      <c r="AA14" s="7"/>
      <c r="AB14" s="13"/>
    </row>
    <row r="15" spans="1:28" x14ac:dyDescent="0.25">
      <c r="A15" s="45" t="s">
        <v>27</v>
      </c>
      <c r="B15" s="45"/>
      <c r="C15" s="45"/>
      <c r="D15" s="46" t="s">
        <v>28</v>
      </c>
      <c r="E15" s="46"/>
      <c r="F15" s="46"/>
      <c r="G15" s="46"/>
      <c r="H15" s="47">
        <v>0</v>
      </c>
      <c r="I15" s="48"/>
      <c r="J15" s="48">
        <v>0</v>
      </c>
      <c r="K15" s="48"/>
      <c r="L15" s="48">
        <v>0</v>
      </c>
      <c r="M15" s="48"/>
      <c r="N15" s="48">
        <f t="shared" si="0"/>
        <v>0</v>
      </c>
      <c r="O15" s="48"/>
      <c r="P15" s="48"/>
      <c r="Q15" s="48"/>
      <c r="R15" s="48">
        <v>0</v>
      </c>
      <c r="S15" s="48"/>
      <c r="T15" s="48"/>
      <c r="U15" s="48">
        <f t="shared" si="1"/>
        <v>0</v>
      </c>
      <c r="V15" s="48"/>
      <c r="X15" s="5"/>
      <c r="Y15" s="6"/>
      <c r="Z15" s="6"/>
      <c r="AA15" s="7"/>
    </row>
    <row r="16" spans="1:28" x14ac:dyDescent="0.25">
      <c r="A16" s="45" t="s">
        <v>29</v>
      </c>
      <c r="B16" s="45"/>
      <c r="C16" s="45"/>
      <c r="D16" s="46" t="s">
        <v>30</v>
      </c>
      <c r="E16" s="46"/>
      <c r="F16" s="46"/>
      <c r="G16" s="46"/>
      <c r="H16" s="47">
        <v>0</v>
      </c>
      <c r="I16" s="48"/>
      <c r="J16" s="48">
        <v>0</v>
      </c>
      <c r="K16" s="48"/>
      <c r="L16" s="48">
        <v>0</v>
      </c>
      <c r="M16" s="48"/>
      <c r="N16" s="48">
        <f t="shared" si="0"/>
        <v>0</v>
      </c>
      <c r="O16" s="48"/>
      <c r="P16" s="48"/>
      <c r="Q16" s="48"/>
      <c r="R16" s="48">
        <v>0</v>
      </c>
      <c r="S16" s="48"/>
      <c r="T16" s="48"/>
      <c r="U16" s="48">
        <f t="shared" si="1"/>
        <v>0</v>
      </c>
      <c r="V16" s="48"/>
      <c r="W16" s="13"/>
      <c r="X16" s="5"/>
      <c r="Y16" s="6"/>
      <c r="Z16" s="6"/>
      <c r="AA16" s="7"/>
    </row>
    <row r="17" spans="1:27" x14ac:dyDescent="0.25">
      <c r="A17" s="45" t="s">
        <v>31</v>
      </c>
      <c r="B17" s="45"/>
      <c r="C17" s="45"/>
      <c r="D17" s="46" t="s">
        <v>32</v>
      </c>
      <c r="E17" s="46"/>
      <c r="F17" s="46"/>
      <c r="G17" s="46"/>
      <c r="H17" s="47">
        <v>0</v>
      </c>
      <c r="I17" s="48"/>
      <c r="J17" s="48">
        <v>0</v>
      </c>
      <c r="K17" s="48"/>
      <c r="L17" s="48">
        <v>0</v>
      </c>
      <c r="M17" s="48"/>
      <c r="N17" s="48">
        <f t="shared" si="0"/>
        <v>0</v>
      </c>
      <c r="O17" s="48"/>
      <c r="P17" s="48"/>
      <c r="Q17" s="48"/>
      <c r="R17" s="48">
        <v>0</v>
      </c>
      <c r="S17" s="48"/>
      <c r="T17" s="48"/>
      <c r="U17" s="48">
        <f t="shared" si="1"/>
        <v>0</v>
      </c>
      <c r="V17" s="48"/>
      <c r="X17" s="5"/>
      <c r="Y17" s="6"/>
      <c r="Z17" s="6"/>
      <c r="AA17" s="7"/>
    </row>
    <row r="18" spans="1:27" x14ac:dyDescent="0.25">
      <c r="A18" s="45" t="s">
        <v>33</v>
      </c>
      <c r="B18" s="45"/>
      <c r="C18" s="45"/>
      <c r="D18" s="46" t="s">
        <v>34</v>
      </c>
      <c r="E18" s="46"/>
      <c r="F18" s="46"/>
      <c r="G18" s="46"/>
      <c r="H18" s="47">
        <v>-201894.15</v>
      </c>
      <c r="I18" s="48"/>
      <c r="J18" s="48">
        <v>0</v>
      </c>
      <c r="K18" s="48"/>
      <c r="L18" s="48">
        <v>0</v>
      </c>
      <c r="M18" s="48"/>
      <c r="N18" s="48">
        <f t="shared" si="0"/>
        <v>-201894.15</v>
      </c>
      <c r="O18" s="48"/>
      <c r="P18" s="48"/>
      <c r="Q18" s="48"/>
      <c r="R18" s="48">
        <v>4073.26</v>
      </c>
      <c r="S18" s="48"/>
      <c r="T18" s="48"/>
      <c r="U18" s="48">
        <f t="shared" si="1"/>
        <v>-205967.41</v>
      </c>
      <c r="V18" s="48"/>
      <c r="W18" s="13"/>
      <c r="X18" s="5"/>
      <c r="Y18" s="6"/>
      <c r="Z18" s="6"/>
      <c r="AA18" s="7"/>
    </row>
    <row r="19" spans="1:27" x14ac:dyDescent="0.25">
      <c r="A19" s="45" t="s">
        <v>35</v>
      </c>
      <c r="B19" s="45"/>
      <c r="C19" s="45"/>
      <c r="D19" s="46" t="s">
        <v>36</v>
      </c>
      <c r="E19" s="46"/>
      <c r="F19" s="46"/>
      <c r="G19" s="46"/>
      <c r="H19" s="47">
        <v>68740.77</v>
      </c>
      <c r="I19" s="48"/>
      <c r="J19" s="48">
        <v>0</v>
      </c>
      <c r="K19" s="48"/>
      <c r="L19" s="48">
        <v>0</v>
      </c>
      <c r="M19" s="48"/>
      <c r="N19" s="48">
        <f t="shared" si="0"/>
        <v>68740.77</v>
      </c>
      <c r="O19" s="48"/>
      <c r="P19" s="48"/>
      <c r="Q19" s="48"/>
      <c r="R19" s="48">
        <v>614.4</v>
      </c>
      <c r="S19" s="48"/>
      <c r="T19" s="48"/>
      <c r="U19" s="48">
        <f t="shared" si="1"/>
        <v>68126.37000000001</v>
      </c>
      <c r="V19" s="48"/>
      <c r="W19" s="13"/>
      <c r="X19" s="5"/>
      <c r="Y19" s="6"/>
      <c r="Z19" s="6"/>
      <c r="AA19" s="7"/>
    </row>
    <row r="20" spans="1:27" x14ac:dyDescent="0.25">
      <c r="A20" s="45" t="s">
        <v>37</v>
      </c>
      <c r="B20" s="45"/>
      <c r="C20" s="45"/>
      <c r="D20" s="46" t="s">
        <v>38</v>
      </c>
      <c r="E20" s="46"/>
      <c r="F20" s="46"/>
      <c r="G20" s="46"/>
      <c r="H20" s="47">
        <v>-70589.63</v>
      </c>
      <c r="I20" s="48"/>
      <c r="J20" s="48">
        <v>0</v>
      </c>
      <c r="K20" s="48"/>
      <c r="L20" s="48">
        <v>0</v>
      </c>
      <c r="M20" s="48"/>
      <c r="N20" s="48">
        <f t="shared" si="0"/>
        <v>-70589.63</v>
      </c>
      <c r="O20" s="48"/>
      <c r="P20" s="48"/>
      <c r="Q20" s="48"/>
      <c r="R20" s="48">
        <v>14545.24</v>
      </c>
      <c r="S20" s="48"/>
      <c r="T20" s="48"/>
      <c r="U20" s="48">
        <f t="shared" si="1"/>
        <v>-85134.87000000001</v>
      </c>
      <c r="V20" s="48"/>
      <c r="X20" s="5"/>
      <c r="Y20" s="6"/>
      <c r="Z20" s="6"/>
      <c r="AA20" s="7"/>
    </row>
    <row r="21" spans="1:27" x14ac:dyDescent="0.25">
      <c r="A21" s="45" t="s">
        <v>39</v>
      </c>
      <c r="B21" s="45"/>
      <c r="C21" s="45"/>
      <c r="D21" s="46" t="s">
        <v>40</v>
      </c>
      <c r="E21" s="46"/>
      <c r="F21" s="46"/>
      <c r="G21" s="46"/>
      <c r="H21" s="47">
        <v>0</v>
      </c>
      <c r="I21" s="48"/>
      <c r="J21" s="48">
        <v>0</v>
      </c>
      <c r="K21" s="48"/>
      <c r="L21" s="48">
        <v>0</v>
      </c>
      <c r="M21" s="48"/>
      <c r="N21" s="48">
        <f t="shared" si="0"/>
        <v>0</v>
      </c>
      <c r="O21" s="48"/>
      <c r="P21" s="48"/>
      <c r="Q21" s="48"/>
      <c r="R21" s="48">
        <v>0</v>
      </c>
      <c r="S21" s="48"/>
      <c r="T21" s="48"/>
      <c r="U21" s="48">
        <f t="shared" si="1"/>
        <v>0</v>
      </c>
      <c r="V21" s="48"/>
      <c r="X21" s="5"/>
      <c r="Y21" s="6"/>
      <c r="Z21" s="6"/>
      <c r="AA21" s="7"/>
    </row>
    <row r="22" spans="1:27" x14ac:dyDescent="0.25">
      <c r="A22" s="58"/>
      <c r="B22" s="58"/>
      <c r="C22" s="58"/>
      <c r="D22" s="58"/>
      <c r="E22" s="58"/>
      <c r="F22" s="58"/>
      <c r="G22" s="58"/>
      <c r="H22" s="59">
        <f>+H9+H10+H18+H19+H20</f>
        <v>614036.99</v>
      </c>
      <c r="I22" s="60"/>
      <c r="J22" s="60">
        <f>+J9+J10+J11+J12+J13+J14+J15+J16+J17+J18+J19+J20+J21</f>
        <v>0</v>
      </c>
      <c r="K22" s="60"/>
      <c r="L22" s="61">
        <v>0</v>
      </c>
      <c r="M22" s="61"/>
      <c r="N22" s="61">
        <f t="shared" si="0"/>
        <v>614036.99</v>
      </c>
      <c r="O22" s="61"/>
      <c r="P22" s="61"/>
      <c r="Q22" s="61"/>
      <c r="R22" s="60">
        <f>+R9+R10+R18+R19+R20</f>
        <v>1379232.9</v>
      </c>
      <c r="S22" s="60"/>
      <c r="T22" s="60"/>
      <c r="U22" s="48">
        <f>+N22-R22</f>
        <v>-765195.90999999992</v>
      </c>
      <c r="V22" s="48"/>
      <c r="W22" s="13"/>
      <c r="X22" s="5"/>
      <c r="Y22" s="6"/>
      <c r="Z22" s="6"/>
      <c r="AA22" s="7"/>
    </row>
    <row r="23" spans="1:27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614036.99</v>
      </c>
      <c r="M23" s="10"/>
      <c r="N23" s="1"/>
      <c r="O23" s="1"/>
      <c r="P23" s="10"/>
      <c r="Q23" s="1"/>
      <c r="R23" s="1"/>
      <c r="S23" s="1"/>
      <c r="T23" s="1"/>
      <c r="U23" s="1"/>
      <c r="V23" s="1"/>
      <c r="X23" s="28"/>
      <c r="Y23" s="32"/>
      <c r="AA23" s="11"/>
    </row>
    <row r="24" spans="1:27" x14ac:dyDescent="0.25">
      <c r="A24" s="1"/>
      <c r="B24" s="1"/>
      <c r="C24" s="57"/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 x14ac:dyDescent="0.25">
      <c r="A25" s="1"/>
      <c r="B25" s="1"/>
      <c r="C25" s="57"/>
      <c r="D25" s="57"/>
      <c r="E25" s="57"/>
      <c r="F25" s="57"/>
      <c r="G25" s="57"/>
      <c r="H25" s="1"/>
      <c r="I25" s="1"/>
      <c r="J25" s="1"/>
      <c r="K25" s="1"/>
      <c r="L25" s="1"/>
      <c r="M25" s="57"/>
      <c r="N25" s="57"/>
      <c r="O25" s="57"/>
      <c r="P25" s="57"/>
      <c r="Q25" s="57"/>
      <c r="R25" s="57"/>
      <c r="S25" s="1"/>
      <c r="T25" s="1"/>
      <c r="U25" s="1"/>
      <c r="V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57"/>
      <c r="P26" s="57"/>
      <c r="Q26" s="57"/>
      <c r="R26" s="57"/>
      <c r="S26" s="1"/>
      <c r="T26" s="1"/>
      <c r="U26" s="1"/>
      <c r="V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49"/>
      <c r="O27" s="49"/>
      <c r="P27" s="49"/>
      <c r="Q27" s="49"/>
      <c r="R27" s="49"/>
      <c r="S27" s="1"/>
      <c r="T27" s="1"/>
      <c r="U27" s="1"/>
      <c r="V27" s="1"/>
    </row>
    <row r="28" spans="1:27" x14ac:dyDescent="0.25">
      <c r="A28" s="1"/>
      <c r="B28" s="1"/>
      <c r="C28" s="33"/>
      <c r="D28" s="33"/>
      <c r="E28" s="33"/>
      <c r="F28" s="33"/>
      <c r="G28" s="33"/>
      <c r="H28" s="1"/>
      <c r="I28" s="1"/>
      <c r="J28" s="1"/>
      <c r="K28" s="1"/>
      <c r="L28" s="1"/>
      <c r="M28" s="49"/>
      <c r="N28" s="49"/>
      <c r="O28" s="49"/>
      <c r="P28" s="49"/>
      <c r="Q28" s="49"/>
      <c r="R28" s="49"/>
      <c r="S28" s="1"/>
      <c r="T28" s="1"/>
      <c r="U28" s="1"/>
      <c r="V28" s="1"/>
    </row>
    <row r="29" spans="1:27" x14ac:dyDescent="0.25">
      <c r="A29" s="1"/>
      <c r="B29" s="1"/>
      <c r="C29" s="33"/>
      <c r="D29" s="33"/>
      <c r="E29" s="33"/>
      <c r="F29" s="33"/>
      <c r="G29" s="3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x14ac:dyDescent="0.2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49"/>
      <c r="N30" s="49"/>
      <c r="O30" s="49"/>
      <c r="P30" s="49"/>
      <c r="Q30" s="49"/>
      <c r="R30" s="49"/>
      <c r="S30" s="1"/>
      <c r="T30" s="1"/>
      <c r="U30" s="1"/>
      <c r="V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/>
    </row>
    <row r="33" spans="10:14" x14ac:dyDescent="0.25">
      <c r="M33" s="13"/>
    </row>
    <row r="37" spans="10:14" x14ac:dyDescent="0.25">
      <c r="J37" s="17"/>
    </row>
    <row r="40" spans="10:14" x14ac:dyDescent="0.25">
      <c r="N40" s="18"/>
    </row>
    <row r="41" spans="10:14" x14ac:dyDescent="0.25">
      <c r="N41" s="18"/>
    </row>
    <row r="42" spans="10:14" x14ac:dyDescent="0.25">
      <c r="N42" s="18"/>
    </row>
    <row r="43" spans="10:14" x14ac:dyDescent="0.25">
      <c r="N43" s="18"/>
    </row>
    <row r="44" spans="10:14" x14ac:dyDescent="0.25">
      <c r="N44" s="18"/>
    </row>
  </sheetData>
  <mergeCells count="135">
    <mergeCell ref="C24:G25"/>
    <mergeCell ref="M25:R26"/>
    <mergeCell ref="M27:R28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A8:C8"/>
    <mergeCell ref="D8:H8"/>
    <mergeCell ref="I8:J8"/>
    <mergeCell ref="L8:N8"/>
    <mergeCell ref="O8:P8"/>
    <mergeCell ref="Q8:S8"/>
    <mergeCell ref="T8:V8"/>
    <mergeCell ref="R9:T9"/>
    <mergeCell ref="U9:V9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3" width="11.42578125" customWidth="1"/>
    <col min="24" max="25" width="14.140625" customWidth="1"/>
    <col min="26" max="26" width="14.42578125" hidden="1" customWidth="1"/>
    <col min="27" max="27" width="15.42578125" bestFit="1" customWidth="1"/>
    <col min="28" max="28" width="15.5703125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8" ht="15" customHeight="1" x14ac:dyDescent="0.25">
      <c r="A1" s="1"/>
      <c r="B1" s="1"/>
      <c r="C1" s="1"/>
      <c r="D1" s="1"/>
      <c r="E1" s="1"/>
      <c r="F1" s="1"/>
      <c r="G1" s="49" t="s">
        <v>46</v>
      </c>
      <c r="H1" s="49"/>
      <c r="I1" s="49"/>
      <c r="J1" s="49"/>
      <c r="K1" s="49"/>
      <c r="L1" s="49"/>
      <c r="M1" s="49"/>
      <c r="N1" s="49"/>
      <c r="O1" s="49"/>
      <c r="P1" s="1"/>
      <c r="Q1" s="1"/>
      <c r="R1" s="50"/>
      <c r="S1" s="50"/>
      <c r="T1" s="50"/>
      <c r="U1" s="50"/>
      <c r="V1" s="50"/>
    </row>
    <row r="2" spans="1:28" ht="15" customHeight="1" x14ac:dyDescent="0.25">
      <c r="A2" s="1"/>
      <c r="B2" s="1"/>
      <c r="C2" s="1"/>
      <c r="D2" s="1"/>
      <c r="E2" s="1"/>
      <c r="F2" s="1"/>
      <c r="G2" s="1"/>
      <c r="H2" s="1"/>
      <c r="I2" s="49" t="s">
        <v>0</v>
      </c>
      <c r="J2" s="49"/>
      <c r="K2" s="49"/>
      <c r="L2" s="49"/>
      <c r="M2" s="49"/>
      <c r="N2" s="1"/>
      <c r="O2" s="1"/>
      <c r="P2" s="1"/>
      <c r="Q2" s="1"/>
      <c r="R2" s="50"/>
      <c r="S2" s="50"/>
      <c r="T2" s="50"/>
      <c r="U2" s="50"/>
      <c r="V2" s="50"/>
    </row>
    <row r="3" spans="1:28" x14ac:dyDescent="0.25">
      <c r="A3" s="1"/>
      <c r="B3" s="1"/>
      <c r="C3" s="1"/>
      <c r="D3" s="1"/>
      <c r="E3" s="1"/>
      <c r="F3" s="1"/>
      <c r="G3" s="1"/>
      <c r="H3" s="1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  <c r="U3" s="1"/>
      <c r="V3" s="1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8" x14ac:dyDescent="0.25">
      <c r="A5" s="2" t="s">
        <v>1</v>
      </c>
      <c r="B5" s="51">
        <v>2018</v>
      </c>
      <c r="C5" s="51"/>
      <c r="D5" s="51"/>
      <c r="E5" s="2" t="s">
        <v>2</v>
      </c>
      <c r="F5" s="52" t="s">
        <v>53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8" x14ac:dyDescent="0.25">
      <c r="A7" s="56"/>
      <c r="B7" s="56"/>
      <c r="C7" s="56"/>
      <c r="D7" s="53"/>
      <c r="E7" s="53"/>
      <c r="F7" s="53"/>
      <c r="G7" s="53"/>
      <c r="H7" s="53"/>
      <c r="I7" s="53" t="s">
        <v>3</v>
      </c>
      <c r="J7" s="53"/>
      <c r="K7" s="37" t="s">
        <v>4</v>
      </c>
      <c r="L7" s="53" t="s">
        <v>5</v>
      </c>
      <c r="M7" s="53"/>
      <c r="N7" s="53"/>
      <c r="O7" s="53" t="s">
        <v>6</v>
      </c>
      <c r="P7" s="53"/>
      <c r="Q7" s="53" t="s">
        <v>7</v>
      </c>
      <c r="R7" s="53"/>
      <c r="S7" s="53"/>
      <c r="T7" s="53" t="s">
        <v>8</v>
      </c>
      <c r="U7" s="53"/>
      <c r="V7" s="53"/>
    </row>
    <row r="8" spans="1:28" x14ac:dyDescent="0.25">
      <c r="A8" s="54" t="s">
        <v>9</v>
      </c>
      <c r="B8" s="54"/>
      <c r="C8" s="54"/>
      <c r="D8" s="55" t="s">
        <v>10</v>
      </c>
      <c r="E8" s="55"/>
      <c r="F8" s="55"/>
      <c r="G8" s="55"/>
      <c r="H8" s="55"/>
      <c r="I8" s="55" t="s">
        <v>11</v>
      </c>
      <c r="J8" s="55"/>
      <c r="K8" s="38" t="s">
        <v>12</v>
      </c>
      <c r="L8" s="55" t="s">
        <v>13</v>
      </c>
      <c r="M8" s="55"/>
      <c r="N8" s="55"/>
      <c r="O8" s="55" t="s">
        <v>14</v>
      </c>
      <c r="P8" s="55"/>
      <c r="Q8" s="55" t="s">
        <v>15</v>
      </c>
      <c r="R8" s="55"/>
      <c r="S8" s="55"/>
      <c r="T8" s="55" t="s">
        <v>16</v>
      </c>
      <c r="U8" s="55"/>
      <c r="V8" s="55"/>
    </row>
    <row r="9" spans="1:28" x14ac:dyDescent="0.25">
      <c r="A9" s="45" t="s">
        <v>17</v>
      </c>
      <c r="B9" s="45"/>
      <c r="C9" s="45"/>
      <c r="D9" s="46" t="s">
        <v>18</v>
      </c>
      <c r="E9" s="46"/>
      <c r="F9" s="46"/>
      <c r="G9" s="46"/>
      <c r="H9" s="47">
        <v>791336</v>
      </c>
      <c r="I9" s="48"/>
      <c r="J9" s="48">
        <v>0</v>
      </c>
      <c r="K9" s="48"/>
      <c r="L9" s="48">
        <v>0</v>
      </c>
      <c r="M9" s="48"/>
      <c r="N9" s="48">
        <f>H9+J9-L9</f>
        <v>791336</v>
      </c>
      <c r="O9" s="48"/>
      <c r="P9" s="48"/>
      <c r="Q9" s="48"/>
      <c r="R9" s="48">
        <v>450000</v>
      </c>
      <c r="S9" s="48"/>
      <c r="T9" s="48"/>
      <c r="U9" s="48">
        <f>N9-R9</f>
        <v>341336</v>
      </c>
      <c r="V9" s="48"/>
      <c r="W9" s="13"/>
      <c r="X9" s="5"/>
      <c r="Y9" s="6"/>
      <c r="Z9" s="6"/>
      <c r="AA9" s="7"/>
      <c r="AB9" s="13"/>
    </row>
    <row r="10" spans="1:28" x14ac:dyDescent="0.25">
      <c r="A10" s="45" t="s">
        <v>19</v>
      </c>
      <c r="B10" s="45"/>
      <c r="C10" s="45"/>
      <c r="D10" s="46" t="s">
        <v>20</v>
      </c>
      <c r="E10" s="46"/>
      <c r="F10" s="46"/>
      <c r="G10" s="46"/>
      <c r="H10" s="47">
        <v>-778000</v>
      </c>
      <c r="I10" s="48"/>
      <c r="J10" s="48">
        <v>0</v>
      </c>
      <c r="K10" s="48"/>
      <c r="L10" s="48">
        <v>0</v>
      </c>
      <c r="M10" s="48"/>
      <c r="N10" s="48">
        <f t="shared" ref="N10:N22" si="0">H10+J10-L10</f>
        <v>-778000</v>
      </c>
      <c r="O10" s="48"/>
      <c r="P10" s="48"/>
      <c r="Q10" s="48"/>
      <c r="R10" s="48">
        <v>10000</v>
      </c>
      <c r="S10" s="48"/>
      <c r="T10" s="48"/>
      <c r="U10" s="48">
        <f t="shared" ref="U10:U21" si="1">N10-R10</f>
        <v>-788000</v>
      </c>
      <c r="V10" s="48"/>
      <c r="W10" s="13"/>
      <c r="X10" s="5"/>
      <c r="Y10" s="6"/>
      <c r="Z10" s="6"/>
      <c r="AA10" s="7"/>
    </row>
    <row r="11" spans="1:28" x14ac:dyDescent="0.25">
      <c r="A11" s="45" t="s">
        <v>21</v>
      </c>
      <c r="B11" s="45"/>
      <c r="C11" s="45"/>
      <c r="D11" s="46" t="s">
        <v>22</v>
      </c>
      <c r="E11" s="46"/>
      <c r="F11" s="46"/>
      <c r="G11" s="46"/>
      <c r="H11" s="47">
        <v>0</v>
      </c>
      <c r="I11" s="48"/>
      <c r="J11" s="48">
        <v>0</v>
      </c>
      <c r="K11" s="48"/>
      <c r="L11" s="48">
        <v>0</v>
      </c>
      <c r="M11" s="48"/>
      <c r="N11" s="48">
        <f t="shared" si="0"/>
        <v>0</v>
      </c>
      <c r="O11" s="48"/>
      <c r="P11" s="48"/>
      <c r="Q11" s="48"/>
      <c r="R11" s="48">
        <v>0</v>
      </c>
      <c r="S11" s="48"/>
      <c r="T11" s="48"/>
      <c r="U11" s="48">
        <f t="shared" si="1"/>
        <v>0</v>
      </c>
      <c r="V11" s="48"/>
      <c r="X11" s="5"/>
      <c r="Y11" s="6"/>
      <c r="Z11" s="6"/>
      <c r="AA11" s="7"/>
      <c r="AB11" s="13"/>
    </row>
    <row r="12" spans="1:28" x14ac:dyDescent="0.25">
      <c r="A12" s="45" t="s">
        <v>23</v>
      </c>
      <c r="B12" s="45"/>
      <c r="C12" s="45"/>
      <c r="D12" s="46" t="s">
        <v>24</v>
      </c>
      <c r="E12" s="46"/>
      <c r="F12" s="46"/>
      <c r="G12" s="46"/>
      <c r="H12" s="47">
        <v>0</v>
      </c>
      <c r="I12" s="48"/>
      <c r="J12" s="48">
        <v>0</v>
      </c>
      <c r="K12" s="48"/>
      <c r="L12" s="48">
        <v>0</v>
      </c>
      <c r="M12" s="48"/>
      <c r="N12" s="48">
        <f t="shared" si="0"/>
        <v>0</v>
      </c>
      <c r="O12" s="48"/>
      <c r="P12" s="48"/>
      <c r="Q12" s="48"/>
      <c r="R12" s="48">
        <v>0</v>
      </c>
      <c r="S12" s="48"/>
      <c r="T12" s="48"/>
      <c r="U12" s="48">
        <f t="shared" si="1"/>
        <v>0</v>
      </c>
      <c r="V12" s="48"/>
      <c r="X12" s="5"/>
      <c r="Y12" s="6"/>
      <c r="Z12" s="6"/>
      <c r="AA12" s="7"/>
      <c r="AB12" s="13"/>
    </row>
    <row r="13" spans="1:28" x14ac:dyDescent="0.25">
      <c r="A13" s="45" t="s">
        <v>44</v>
      </c>
      <c r="B13" s="45"/>
      <c r="C13" s="45"/>
      <c r="D13" s="46" t="s">
        <v>26</v>
      </c>
      <c r="E13" s="46"/>
      <c r="F13" s="46"/>
      <c r="G13" s="46"/>
      <c r="H13" s="47">
        <v>0</v>
      </c>
      <c r="I13" s="48"/>
      <c r="J13" s="48">
        <v>0</v>
      </c>
      <c r="K13" s="48"/>
      <c r="L13" s="48">
        <v>0</v>
      </c>
      <c r="M13" s="48"/>
      <c r="N13" s="48">
        <f t="shared" si="0"/>
        <v>0</v>
      </c>
      <c r="O13" s="48"/>
      <c r="P13" s="48"/>
      <c r="Q13" s="48"/>
      <c r="R13" s="48">
        <v>0</v>
      </c>
      <c r="S13" s="48"/>
      <c r="T13" s="48"/>
      <c r="U13" s="48">
        <f t="shared" si="1"/>
        <v>0</v>
      </c>
      <c r="V13" s="48"/>
      <c r="X13" s="5"/>
      <c r="Y13" s="6"/>
      <c r="Z13" s="6"/>
      <c r="AA13" s="7"/>
    </row>
    <row r="14" spans="1:28" x14ac:dyDescent="0.25">
      <c r="A14" s="45" t="s">
        <v>25</v>
      </c>
      <c r="B14" s="45"/>
      <c r="C14" s="45"/>
      <c r="D14" s="46" t="s">
        <v>26</v>
      </c>
      <c r="E14" s="46"/>
      <c r="F14" s="46"/>
      <c r="G14" s="46"/>
      <c r="H14" s="47">
        <v>0</v>
      </c>
      <c r="I14" s="48"/>
      <c r="J14" s="48">
        <v>0</v>
      </c>
      <c r="K14" s="48"/>
      <c r="L14" s="48">
        <v>0</v>
      </c>
      <c r="M14" s="48"/>
      <c r="N14" s="48">
        <f t="shared" si="0"/>
        <v>0</v>
      </c>
      <c r="O14" s="48"/>
      <c r="P14" s="48"/>
      <c r="Q14" s="48"/>
      <c r="R14" s="48">
        <v>0</v>
      </c>
      <c r="S14" s="48"/>
      <c r="T14" s="48"/>
      <c r="U14" s="48">
        <f t="shared" si="1"/>
        <v>0</v>
      </c>
      <c r="V14" s="48"/>
      <c r="X14" s="5"/>
      <c r="Y14" s="6"/>
      <c r="Z14" s="6"/>
      <c r="AA14" s="7"/>
      <c r="AB14" s="13"/>
    </row>
    <row r="15" spans="1:28" x14ac:dyDescent="0.25">
      <c r="A15" s="45" t="s">
        <v>27</v>
      </c>
      <c r="B15" s="45"/>
      <c r="C15" s="45"/>
      <c r="D15" s="46" t="s">
        <v>28</v>
      </c>
      <c r="E15" s="46"/>
      <c r="F15" s="46"/>
      <c r="G15" s="46"/>
      <c r="H15" s="47">
        <v>0</v>
      </c>
      <c r="I15" s="48"/>
      <c r="J15" s="48">
        <v>0</v>
      </c>
      <c r="K15" s="48"/>
      <c r="L15" s="48">
        <v>0</v>
      </c>
      <c r="M15" s="48"/>
      <c r="N15" s="48">
        <f t="shared" si="0"/>
        <v>0</v>
      </c>
      <c r="O15" s="48"/>
      <c r="P15" s="48"/>
      <c r="Q15" s="48"/>
      <c r="R15" s="48">
        <v>0</v>
      </c>
      <c r="S15" s="48"/>
      <c r="T15" s="48"/>
      <c r="U15" s="48">
        <f t="shared" si="1"/>
        <v>0</v>
      </c>
      <c r="V15" s="48"/>
      <c r="X15" s="5"/>
      <c r="Y15" s="6"/>
      <c r="Z15" s="6"/>
      <c r="AA15" s="7"/>
    </row>
    <row r="16" spans="1:28" x14ac:dyDescent="0.25">
      <c r="A16" s="45" t="s">
        <v>29</v>
      </c>
      <c r="B16" s="45"/>
      <c r="C16" s="45"/>
      <c r="D16" s="46" t="s">
        <v>30</v>
      </c>
      <c r="E16" s="46"/>
      <c r="F16" s="46"/>
      <c r="G16" s="46"/>
      <c r="H16" s="47">
        <v>0</v>
      </c>
      <c r="I16" s="48"/>
      <c r="J16" s="48">
        <v>0</v>
      </c>
      <c r="K16" s="48"/>
      <c r="L16" s="48">
        <v>0</v>
      </c>
      <c r="M16" s="48"/>
      <c r="N16" s="48">
        <f t="shared" si="0"/>
        <v>0</v>
      </c>
      <c r="O16" s="48"/>
      <c r="P16" s="48"/>
      <c r="Q16" s="48"/>
      <c r="R16" s="48">
        <v>0</v>
      </c>
      <c r="S16" s="48"/>
      <c r="T16" s="48"/>
      <c r="U16" s="48">
        <f t="shared" si="1"/>
        <v>0</v>
      </c>
      <c r="V16" s="48"/>
      <c r="W16" s="13"/>
      <c r="X16" s="5"/>
      <c r="Y16" s="6"/>
      <c r="Z16" s="6"/>
      <c r="AA16" s="7"/>
    </row>
    <row r="17" spans="1:27" x14ac:dyDescent="0.25">
      <c r="A17" s="45" t="s">
        <v>31</v>
      </c>
      <c r="B17" s="45"/>
      <c r="C17" s="45"/>
      <c r="D17" s="46" t="s">
        <v>32</v>
      </c>
      <c r="E17" s="46"/>
      <c r="F17" s="46"/>
      <c r="G17" s="46"/>
      <c r="H17" s="47">
        <v>0</v>
      </c>
      <c r="I17" s="48"/>
      <c r="J17" s="48">
        <v>0</v>
      </c>
      <c r="K17" s="48"/>
      <c r="L17" s="48">
        <v>0</v>
      </c>
      <c r="M17" s="48"/>
      <c r="N17" s="48">
        <f t="shared" si="0"/>
        <v>0</v>
      </c>
      <c r="O17" s="48"/>
      <c r="P17" s="48"/>
      <c r="Q17" s="48"/>
      <c r="R17" s="48">
        <v>0</v>
      </c>
      <c r="S17" s="48"/>
      <c r="T17" s="48"/>
      <c r="U17" s="48">
        <f t="shared" si="1"/>
        <v>0</v>
      </c>
      <c r="V17" s="48"/>
      <c r="X17" s="5"/>
      <c r="Y17" s="6"/>
      <c r="Z17" s="6"/>
      <c r="AA17" s="7"/>
    </row>
    <row r="18" spans="1:27" x14ac:dyDescent="0.25">
      <c r="A18" s="45" t="s">
        <v>33</v>
      </c>
      <c r="B18" s="45"/>
      <c r="C18" s="45"/>
      <c r="D18" s="46" t="s">
        <v>34</v>
      </c>
      <c r="E18" s="46"/>
      <c r="F18" s="46"/>
      <c r="G18" s="46"/>
      <c r="H18" s="47">
        <v>-195967.41</v>
      </c>
      <c r="I18" s="48"/>
      <c r="J18" s="48">
        <v>0</v>
      </c>
      <c r="K18" s="48"/>
      <c r="L18" s="48">
        <v>0</v>
      </c>
      <c r="M18" s="48"/>
      <c r="N18" s="48">
        <f t="shared" si="0"/>
        <v>-195967.41</v>
      </c>
      <c r="O18" s="48"/>
      <c r="P18" s="48"/>
      <c r="Q18" s="48"/>
      <c r="R18" s="48">
        <v>5137.3599999999997</v>
      </c>
      <c r="S18" s="48"/>
      <c r="T18" s="48"/>
      <c r="U18" s="48">
        <f t="shared" si="1"/>
        <v>-201104.77</v>
      </c>
      <c r="V18" s="48"/>
      <c r="W18" s="13"/>
      <c r="X18" s="5"/>
      <c r="Y18" s="6"/>
      <c r="Z18" s="6"/>
      <c r="AA18" s="7"/>
    </row>
    <row r="19" spans="1:27" x14ac:dyDescent="0.25">
      <c r="A19" s="45" t="s">
        <v>35</v>
      </c>
      <c r="B19" s="45"/>
      <c r="C19" s="45"/>
      <c r="D19" s="46" t="s">
        <v>36</v>
      </c>
      <c r="E19" s="46"/>
      <c r="F19" s="46"/>
      <c r="G19" s="46"/>
      <c r="H19" s="47">
        <v>78126.37</v>
      </c>
      <c r="I19" s="48"/>
      <c r="J19" s="48">
        <v>0</v>
      </c>
      <c r="K19" s="48"/>
      <c r="L19" s="48">
        <v>0</v>
      </c>
      <c r="M19" s="48"/>
      <c r="N19" s="48">
        <f t="shared" si="0"/>
        <v>78126.37</v>
      </c>
      <c r="O19" s="48"/>
      <c r="P19" s="48"/>
      <c r="Q19" s="48"/>
      <c r="R19" s="48">
        <v>613.66</v>
      </c>
      <c r="S19" s="48"/>
      <c r="T19" s="48"/>
      <c r="U19" s="48">
        <f t="shared" si="1"/>
        <v>77512.709999999992</v>
      </c>
      <c r="V19" s="48"/>
      <c r="W19" s="13"/>
      <c r="X19" s="5"/>
      <c r="Y19" s="6"/>
      <c r="Z19" s="6"/>
      <c r="AA19" s="7"/>
    </row>
    <row r="20" spans="1:27" x14ac:dyDescent="0.25">
      <c r="A20" s="45" t="s">
        <v>37</v>
      </c>
      <c r="B20" s="45"/>
      <c r="C20" s="45"/>
      <c r="D20" s="46" t="s">
        <v>38</v>
      </c>
      <c r="E20" s="46"/>
      <c r="F20" s="46"/>
      <c r="G20" s="46"/>
      <c r="H20" s="47">
        <v>-85134.87</v>
      </c>
      <c r="I20" s="48"/>
      <c r="J20" s="48">
        <v>0</v>
      </c>
      <c r="K20" s="48"/>
      <c r="L20" s="48">
        <v>0</v>
      </c>
      <c r="M20" s="48"/>
      <c r="N20" s="48">
        <f t="shared" si="0"/>
        <v>-85134.87</v>
      </c>
      <c r="O20" s="48"/>
      <c r="P20" s="48"/>
      <c r="Q20" s="48"/>
      <c r="R20" s="48">
        <v>14557.6</v>
      </c>
      <c r="S20" s="48"/>
      <c r="T20" s="48"/>
      <c r="U20" s="48">
        <f t="shared" si="1"/>
        <v>-99692.47</v>
      </c>
      <c r="V20" s="48"/>
      <c r="X20" s="5"/>
      <c r="Y20" s="6"/>
      <c r="Z20" s="6"/>
      <c r="AA20" s="7"/>
    </row>
    <row r="21" spans="1:27" x14ac:dyDescent="0.25">
      <c r="A21" s="45" t="s">
        <v>39</v>
      </c>
      <c r="B21" s="45"/>
      <c r="C21" s="45"/>
      <c r="D21" s="46" t="s">
        <v>40</v>
      </c>
      <c r="E21" s="46"/>
      <c r="F21" s="46"/>
      <c r="G21" s="46"/>
      <c r="H21" s="47">
        <v>0</v>
      </c>
      <c r="I21" s="48"/>
      <c r="J21" s="48">
        <v>0</v>
      </c>
      <c r="K21" s="48"/>
      <c r="L21" s="48">
        <v>0</v>
      </c>
      <c r="M21" s="48"/>
      <c r="N21" s="48">
        <f t="shared" si="0"/>
        <v>0</v>
      </c>
      <c r="O21" s="48"/>
      <c r="P21" s="48"/>
      <c r="Q21" s="48"/>
      <c r="R21" s="48">
        <v>0</v>
      </c>
      <c r="S21" s="48"/>
      <c r="T21" s="48"/>
      <c r="U21" s="48">
        <f t="shared" si="1"/>
        <v>0</v>
      </c>
      <c r="V21" s="48"/>
      <c r="X21" s="5"/>
      <c r="Y21" s="6"/>
      <c r="Z21" s="6"/>
      <c r="AA21" s="7"/>
    </row>
    <row r="22" spans="1:27" x14ac:dyDescent="0.25">
      <c r="A22" s="58"/>
      <c r="B22" s="58"/>
      <c r="C22" s="58"/>
      <c r="D22" s="58"/>
      <c r="E22" s="58"/>
      <c r="F22" s="58"/>
      <c r="G22" s="58"/>
      <c r="H22" s="59">
        <f>+H9+H10+H18+H19+H20</f>
        <v>-189639.91</v>
      </c>
      <c r="I22" s="60"/>
      <c r="J22" s="60">
        <f>+J9+J10+J11+J12+J13+J14+J15+J16+J17+J18+J19+J20+J21</f>
        <v>0</v>
      </c>
      <c r="K22" s="60"/>
      <c r="L22" s="61">
        <v>0</v>
      </c>
      <c r="M22" s="61"/>
      <c r="N22" s="61">
        <f t="shared" si="0"/>
        <v>-189639.91</v>
      </c>
      <c r="O22" s="61"/>
      <c r="P22" s="61"/>
      <c r="Q22" s="61"/>
      <c r="R22" s="60">
        <f>+R9+R10+R18+R19+R20</f>
        <v>480308.61999999994</v>
      </c>
      <c r="S22" s="60"/>
      <c r="T22" s="60"/>
      <c r="U22" s="48">
        <f>+N22-R22</f>
        <v>-669948.52999999991</v>
      </c>
      <c r="V22" s="48"/>
      <c r="W22" s="13"/>
      <c r="X22" s="5"/>
      <c r="Y22" s="6"/>
      <c r="Z22" s="6"/>
      <c r="AA22" s="7"/>
    </row>
    <row r="23" spans="1:27" ht="33" x14ac:dyDescent="0.25">
      <c r="A23" s="1"/>
      <c r="B23" s="1"/>
      <c r="C23" s="1"/>
      <c r="D23" s="1"/>
      <c r="E23" s="1"/>
      <c r="F23" s="8" t="s">
        <v>41</v>
      </c>
      <c r="G23" s="1"/>
      <c r="H23" s="1"/>
      <c r="I23" s="1"/>
      <c r="J23" s="1"/>
      <c r="K23" s="9"/>
      <c r="L23" s="10">
        <f>+M23+H22+J22</f>
        <v>-189639.91</v>
      </c>
      <c r="M23" s="10"/>
      <c r="N23" s="1"/>
      <c r="O23" s="1"/>
      <c r="P23" s="10"/>
      <c r="Q23" s="1"/>
      <c r="R23" s="1"/>
      <c r="S23" s="1"/>
      <c r="T23" s="1"/>
      <c r="U23" s="1"/>
      <c r="V23" s="1"/>
      <c r="X23" s="28"/>
      <c r="Y23" s="32"/>
      <c r="AA23" s="11"/>
    </row>
    <row r="24" spans="1:27" x14ac:dyDescent="0.25">
      <c r="A24" s="1"/>
      <c r="B24" s="1"/>
      <c r="C24" s="57"/>
      <c r="D24" s="57"/>
      <c r="E24" s="57"/>
      <c r="F24" s="57"/>
      <c r="G24" s="5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 x14ac:dyDescent="0.25">
      <c r="A25" s="1"/>
      <c r="B25" s="1"/>
      <c r="C25" s="57"/>
      <c r="D25" s="57"/>
      <c r="E25" s="57"/>
      <c r="F25" s="57"/>
      <c r="G25" s="57"/>
      <c r="H25" s="1"/>
      <c r="I25" s="1"/>
      <c r="J25" s="1"/>
      <c r="K25" s="1"/>
      <c r="L25" s="1"/>
      <c r="M25" s="57"/>
      <c r="N25" s="57"/>
      <c r="O25" s="57"/>
      <c r="P25" s="57"/>
      <c r="Q25" s="57"/>
      <c r="R25" s="57"/>
      <c r="S25" s="1"/>
      <c r="T25" s="1"/>
      <c r="U25" s="1"/>
      <c r="V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57"/>
      <c r="P26" s="57"/>
      <c r="Q26" s="57"/>
      <c r="R26" s="57"/>
      <c r="S26" s="1"/>
      <c r="T26" s="1"/>
      <c r="U26" s="1"/>
      <c r="V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  <c r="N27" s="49"/>
      <c r="O27" s="49"/>
      <c r="P27" s="49"/>
      <c r="Q27" s="49"/>
      <c r="R27" s="49"/>
      <c r="S27" s="1"/>
      <c r="T27" s="1"/>
      <c r="U27" s="1"/>
      <c r="V27" s="1"/>
    </row>
    <row r="28" spans="1:27" x14ac:dyDescent="0.25">
      <c r="A28" s="1"/>
      <c r="B28" s="1"/>
      <c r="C28" s="36"/>
      <c r="D28" s="36"/>
      <c r="E28" s="36"/>
      <c r="F28" s="36"/>
      <c r="G28" s="36"/>
      <c r="H28" s="1"/>
      <c r="I28" s="1"/>
      <c r="J28" s="1"/>
      <c r="K28" s="1"/>
      <c r="L28" s="1"/>
      <c r="M28" s="49"/>
      <c r="N28" s="49"/>
      <c r="O28" s="49"/>
      <c r="P28" s="49"/>
      <c r="Q28" s="49"/>
      <c r="R28" s="49"/>
      <c r="S28" s="1"/>
      <c r="T28" s="1"/>
      <c r="U28" s="1"/>
      <c r="V28" s="1"/>
    </row>
    <row r="29" spans="1:27" x14ac:dyDescent="0.25">
      <c r="A29" s="1"/>
      <c r="B29" s="1"/>
      <c r="C29" s="36"/>
      <c r="D29" s="36"/>
      <c r="E29" s="36"/>
      <c r="F29" s="36"/>
      <c r="G29" s="3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x14ac:dyDescent="0.2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49"/>
      <c r="N30" s="49"/>
      <c r="O30" s="49"/>
      <c r="P30" s="49"/>
      <c r="Q30" s="49"/>
      <c r="R30" s="49"/>
      <c r="S30" s="1"/>
      <c r="T30" s="1"/>
      <c r="U30" s="1"/>
      <c r="V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2"/>
    </row>
    <row r="33" spans="10:14" x14ac:dyDescent="0.25">
      <c r="M33" s="13"/>
    </row>
    <row r="37" spans="10:14" x14ac:dyDescent="0.25">
      <c r="J37" s="17"/>
    </row>
    <row r="40" spans="10:14" x14ac:dyDescent="0.25">
      <c r="N40" s="18"/>
    </row>
    <row r="41" spans="10:14" x14ac:dyDescent="0.25">
      <c r="N41" s="18"/>
    </row>
    <row r="42" spans="10:14" x14ac:dyDescent="0.25">
      <c r="N42" s="18"/>
    </row>
    <row r="43" spans="10:14" x14ac:dyDescent="0.25">
      <c r="N43" s="18"/>
    </row>
    <row r="44" spans="10:14" x14ac:dyDescent="0.25">
      <c r="N44" s="18"/>
    </row>
  </sheetData>
  <mergeCells count="135"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  <mergeCell ref="A8:C8"/>
    <mergeCell ref="D8:H8"/>
    <mergeCell ref="I8:J8"/>
    <mergeCell ref="L8:N8"/>
    <mergeCell ref="O8:P8"/>
    <mergeCell ref="Q8:S8"/>
    <mergeCell ref="T8:V8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C24:G25"/>
    <mergeCell ref="M25:R26"/>
    <mergeCell ref="M27:R28"/>
    <mergeCell ref="C30:G30"/>
    <mergeCell ref="M30:R30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 Enero 2018</vt:lpstr>
      <vt:lpstr>febrero </vt:lpstr>
      <vt:lpstr>Marzo</vt:lpstr>
      <vt:lpstr>Abril </vt:lpstr>
      <vt:lpstr>Mayo</vt:lpstr>
      <vt:lpstr>Junio</vt:lpstr>
      <vt:lpstr>JULIO</vt:lpstr>
      <vt:lpstr>agosto</vt:lpstr>
      <vt:lpstr>Septiembre</vt:lpstr>
      <vt:lpstr>Octubre 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Mariluz Rendon Quiceno</dc:creator>
  <cp:lastModifiedBy>hp</cp:lastModifiedBy>
  <cp:lastPrinted>2017-03-13T21:57:03Z</cp:lastPrinted>
  <dcterms:created xsi:type="dcterms:W3CDTF">2016-02-29T16:00:09Z</dcterms:created>
  <dcterms:modified xsi:type="dcterms:W3CDTF">2019-07-21T17:55:24Z</dcterms:modified>
</cp:coreProperties>
</file>