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firstSheet="2" activeTab="11"/>
  </bookViews>
  <sheets>
    <sheet name="Enero " sheetId="1" r:id="rId1"/>
    <sheet name="Febrero " sheetId="2" r:id="rId2"/>
    <sheet name="Marzo " sheetId="3" r:id="rId3"/>
    <sheet name="Abril " sheetId="4" r:id="rId4"/>
    <sheet name="Mayo" sheetId="5" r:id="rId5"/>
    <sheet name="Junio" sheetId="6" r:id="rId6"/>
    <sheet name="JULIO" sheetId="7" r:id="rId7"/>
    <sheet name="Agosto" sheetId="8" r:id="rId8"/>
    <sheet name="Septiembre " sheetId="9" r:id="rId9"/>
    <sheet name="Octubre 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<sst xmlns="http://schemas.openxmlformats.org/spreadsheetml/2006/main" count="1401" uniqueCount="116">
  <si>
    <t xml:space="preserve">INSTITUCION EDUCATIVA MARIA JESUS MEJIA </t>
  </si>
  <si>
    <t>Fecha Actual :  miércoles, 11 abril 2018</t>
  </si>
  <si>
    <t>Página 1/1</t>
  </si>
  <si>
    <t>INFORME DE EJECUCION DEL PAC</t>
  </si>
  <si>
    <t>Mes de Corte:</t>
  </si>
  <si>
    <t>Enero</t>
  </si>
  <si>
    <t>Vigencia Act:</t>
  </si>
  <si>
    <t>CODIFICACION</t>
  </si>
  <si>
    <t>DESCRIPCION</t>
  </si>
  <si>
    <t>PAC</t>
  </si>
  <si>
    <t>TRASLADOS</t>
  </si>
  <si>
    <t>MODIFICACIONES</t>
  </si>
  <si>
    <t>PAGOS</t>
  </si>
  <si>
    <t>SALDO</t>
  </si>
  <si>
    <t>PRESUPUESTAL</t>
  </si>
  <si>
    <t>INICIAL</t>
  </si>
  <si>
    <t>ADICION (+)</t>
  </si>
  <si>
    <t>REDUCCION (-)</t>
  </si>
  <si>
    <t>DEFINITIVO</t>
  </si>
  <si>
    <t>ACUMULADO</t>
  </si>
  <si>
    <t>DEL MES</t>
  </si>
  <si>
    <t>05</t>
  </si>
  <si>
    <t>0501</t>
  </si>
  <si>
    <t>GASTOS DE FUNCIONAMIENTO</t>
  </si>
  <si>
    <t>050101</t>
  </si>
  <si>
    <t>GASTOS DE ADMINISTRACION</t>
  </si>
  <si>
    <t>05010102</t>
  </si>
  <si>
    <t>GASTOS GENERALES</t>
  </si>
  <si>
    <t>0501010201</t>
  </si>
  <si>
    <t>ADQUISICION DE BIENES</t>
  </si>
  <si>
    <t>050101020101</t>
  </si>
  <si>
    <t>ADQUISICION DE MUEBLES Y ENSERES</t>
  </si>
  <si>
    <t>05010102010101  04</t>
  </si>
  <si>
    <t>ADQUISICIÓN DE MUEBLES Y ENSERES</t>
  </si>
  <si>
    <t>050101020102</t>
  </si>
  <si>
    <t>ADQUISICION DE EQUIPOS DE COMPUTO</t>
  </si>
  <si>
    <t>05010102010201  01</t>
  </si>
  <si>
    <t>ADQUISICIÓN DE EQUIPOS DE CÓMPUTO</t>
  </si>
  <si>
    <t>05010102010201  05</t>
  </si>
  <si>
    <t>050101020104</t>
  </si>
  <si>
    <t>ADQUISICION DE EQUIPOS DE COMUNICACION</t>
  </si>
  <si>
    <t>05010102010401  01</t>
  </si>
  <si>
    <t>ADQUISICIÓN DE EQUIPOS DE COMUNICACIÓN</t>
  </si>
  <si>
    <t>05010102010401  04</t>
  </si>
  <si>
    <t>05010102010401  05</t>
  </si>
  <si>
    <t>050101020107</t>
  </si>
  <si>
    <t>MATERIALES Y SUMINISTROS</t>
  </si>
  <si>
    <t>05010102010701  01</t>
  </si>
  <si>
    <t>05010102010701  04</t>
  </si>
  <si>
    <t>050101020108</t>
  </si>
  <si>
    <t>DOTACION ESCOLAR - MATERIALES DE EDUCACION</t>
  </si>
  <si>
    <t>05010102010801  04</t>
  </si>
  <si>
    <t>DOTACIÓN ESCOLAR - MATERIALES EDUCATIVOS</t>
  </si>
  <si>
    <t>05010102010801  05</t>
  </si>
  <si>
    <t>050101020109</t>
  </si>
  <si>
    <t>IMPLEMENTOS DEPORTIVOS</t>
  </si>
  <si>
    <t>05010102010901  04</t>
  </si>
  <si>
    <t>0501010202</t>
  </si>
  <si>
    <t>ADQUISICION DE SERVICIOS</t>
  </si>
  <si>
    <t>050101020203</t>
  </si>
  <si>
    <t>MANTENIMIENTO</t>
  </si>
  <si>
    <t>05010102020301  04</t>
  </si>
  <si>
    <t>05010102020301  05</t>
  </si>
  <si>
    <t>050101020204</t>
  </si>
  <si>
    <t>IMPRESOS, PUBLICACIONES, SUSCRIPCIONES Y AFILIACIONES</t>
  </si>
  <si>
    <t>05010102020401  04</t>
  </si>
  <si>
    <t>0501010203</t>
  </si>
  <si>
    <t>OTROS GASTOS GENERALES</t>
  </si>
  <si>
    <t>050101020301</t>
  </si>
  <si>
    <t>EVENTOS CULTURALES</t>
  </si>
  <si>
    <t>05010102030101  04</t>
  </si>
  <si>
    <t>05010102030101  05</t>
  </si>
  <si>
    <t>0501010205</t>
  </si>
  <si>
    <t>GASTOS BANCARIOS ENTIDADES FINANCIERAS</t>
  </si>
  <si>
    <t>050101020501</t>
  </si>
  <si>
    <t>05010102050101  01</t>
  </si>
  <si>
    <t>05010102050101  04</t>
  </si>
  <si>
    <t>05010102050101  05</t>
  </si>
  <si>
    <t>0504</t>
  </si>
  <si>
    <t>INVERSION</t>
  </si>
  <si>
    <t>050401</t>
  </si>
  <si>
    <t>CAMPO DE INVERSION</t>
  </si>
  <si>
    <t>05040102</t>
  </si>
  <si>
    <t>CAMPO DE INVERSION EN PROYECTOS DE INVESTIGACION</t>
  </si>
  <si>
    <t>0504010201</t>
  </si>
  <si>
    <t>PROYECTOS DE INVESTIGACION</t>
  </si>
  <si>
    <t>050401020101</t>
  </si>
  <si>
    <t>05040102010101  05</t>
  </si>
  <si>
    <t>Nombre reporte : PSRPMensualPacGasGen</t>
  </si>
  <si>
    <t>LICENCIADO A: [MUNICIPIO DE ITAGUI] NIT [890980093-8]</t>
  </si>
  <si>
    <t>Mariluz Rendon Q</t>
  </si>
  <si>
    <t>T.O</t>
  </si>
  <si>
    <t>Presupuesto</t>
  </si>
  <si>
    <t>Fecha Actual :  jueves, 19 abril 2018</t>
  </si>
  <si>
    <t>Marzo</t>
  </si>
  <si>
    <t>Fecha Actual :  martes, 22 mayo 2018</t>
  </si>
  <si>
    <t>Abril</t>
  </si>
  <si>
    <t>Fecha Actual :  jueves, 02 agosto 2018</t>
  </si>
  <si>
    <t>Mayo</t>
  </si>
  <si>
    <t>050101020201</t>
  </si>
  <si>
    <t>COMISIONES, HONORARIOS Y SERVICIOS</t>
  </si>
  <si>
    <t>05010102020101  04</t>
  </si>
  <si>
    <t>Junio</t>
  </si>
  <si>
    <t>Fecha Actual :  miércoles, 29 agosto 2018</t>
  </si>
  <si>
    <t>Julio</t>
  </si>
  <si>
    <t xml:space="preserve"> </t>
  </si>
  <si>
    <t>Fecha Actual :  lunes, 10 septiembre 2018</t>
  </si>
  <si>
    <t>Agosto</t>
  </si>
  <si>
    <t>Fecha Actual :  jueves, 08 noviembre 2018</t>
  </si>
  <si>
    <t>Septiembre</t>
  </si>
  <si>
    <t>Octubre</t>
  </si>
  <si>
    <t>Fecha Actual :  jueves, 13 diciembre 2018</t>
  </si>
  <si>
    <t>Noviembre</t>
  </si>
  <si>
    <t>05010102020301  01</t>
  </si>
  <si>
    <t>Fecha Actual :  lunes, 28 enero 2019</t>
  </si>
  <si>
    <t>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</si>
</sst>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240A]#,##0.00;\-[$$-240A]#,##0.00;[$$-240A]#,##0.00;@"/>
    <numFmt numFmtId="173" formatCode="[$$-240A]\ #,##0.00;\-[$$-240A]\ #,##0.00"/>
  </numFmts>
  <fonts count="5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color indexed="8"/>
      <name val="Tahoma"/>
      <family val="2"/>
    </font>
    <font>
      <sz val="9.75"/>
      <color indexed="8"/>
      <name val="Times New Roman"/>
      <family val="2"/>
    </font>
    <font>
      <sz val="7"/>
      <color indexed="8"/>
      <name val="Tahoma"/>
      <family val="2"/>
    </font>
    <font>
      <sz val="8"/>
      <color indexed="23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8"/>
      <color rgb="FF000000"/>
      <name val="Tahoma"/>
      <family val="2"/>
    </font>
    <font>
      <sz val="9.75"/>
      <color rgb="FF000000"/>
      <name val="Times New Roman"/>
      <family val="2"/>
    </font>
    <font>
      <sz val="7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sz val="8"/>
      <color rgb="FF6D6D6D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2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49" fontId="47" fillId="0" borderId="0" xfId="0" applyNumberFormat="1" applyFont="1" applyAlignment="1" applyProtection="1">
      <alignment horizontal="right" vertical="top" wrapText="1" readingOrder="1"/>
      <protection/>
    </xf>
    <xf numFmtId="0" fontId="48" fillId="0" borderId="0" xfId="0" applyNumberFormat="1" applyFont="1" applyAlignment="1" applyProtection="1">
      <alignment horizontal="left" vertical="top" wrapText="1" readingOrder="1"/>
      <protection/>
    </xf>
    <xf numFmtId="0" fontId="49" fillId="0" borderId="10" xfId="0" applyNumberFormat="1" applyFont="1" applyBorder="1" applyAlignment="1" applyProtection="1">
      <alignment horizontal="center" wrapText="1" readingOrder="1"/>
      <protection/>
    </xf>
    <xf numFmtId="0" fontId="49" fillId="0" borderId="11" xfId="0" applyNumberFormat="1" applyFont="1" applyBorder="1" applyAlignment="1" applyProtection="1">
      <alignment horizontal="center" wrapText="1" readingOrder="1"/>
      <protection/>
    </xf>
    <xf numFmtId="0" fontId="49" fillId="0" borderId="12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49" fontId="49" fillId="0" borderId="10" xfId="0" applyNumberFormat="1" applyFont="1" applyBorder="1" applyAlignment="1" applyProtection="1">
      <alignment horizontal="center" vertical="center" wrapText="1" readingOrder="1"/>
      <protection/>
    </xf>
    <xf numFmtId="172" fontId="49" fillId="0" borderId="11" xfId="0" applyNumberFormat="1" applyFont="1" applyBorder="1" applyAlignment="1" applyProtection="1">
      <alignment horizontal="right" vertical="center" wrapText="1" readingOrder="1"/>
      <protection/>
    </xf>
    <xf numFmtId="49" fontId="47" fillId="0" borderId="0" xfId="0" applyNumberFormat="1" applyFont="1" applyAlignment="1" applyProtection="1">
      <alignment horizontal="right" vertical="top" wrapText="1" readingOrder="1"/>
      <protection/>
    </xf>
    <xf numFmtId="0" fontId="48" fillId="0" borderId="0" xfId="0" applyNumberFormat="1" applyFont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172" fontId="49" fillId="0" borderId="11" xfId="0" applyNumberFormat="1" applyFont="1" applyBorder="1" applyAlignment="1" applyProtection="1">
      <alignment horizontal="right" vertical="center" wrapText="1" readingOrder="1"/>
      <protection/>
    </xf>
    <xf numFmtId="173" fontId="0" fillId="0" borderId="0" xfId="0" applyNumberFormat="1" applyAlignment="1">
      <alignment/>
    </xf>
    <xf numFmtId="172" fontId="49" fillId="0" borderId="11" xfId="0" applyNumberFormat="1" applyFont="1" applyBorder="1" applyAlignment="1" applyProtection="1">
      <alignment horizontal="right" vertical="center" wrapText="1" readingOrder="1"/>
      <protection/>
    </xf>
    <xf numFmtId="0" fontId="49" fillId="0" borderId="11" xfId="0" applyNumberFormat="1" applyFont="1" applyBorder="1" applyAlignment="1" applyProtection="1">
      <alignment horizont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49" fontId="47" fillId="0" borderId="0" xfId="0" applyNumberFormat="1" applyFont="1" applyAlignment="1" applyProtection="1">
      <alignment horizontal="right" vertical="top" wrapText="1" readingOrder="1"/>
      <protection/>
    </xf>
    <xf numFmtId="0" fontId="48" fillId="0" borderId="0" xfId="0" applyNumberFormat="1" applyFont="1" applyAlignment="1" applyProtection="1">
      <alignment horizontal="left" vertical="top" wrapText="1" readingOrder="1"/>
      <protection/>
    </xf>
    <xf numFmtId="172" fontId="0" fillId="0" borderId="0" xfId="0" applyNumberFormat="1" applyAlignment="1">
      <alignment/>
    </xf>
    <xf numFmtId="172" fontId="49" fillId="0" borderId="11" xfId="0" applyNumberFormat="1" applyFont="1" applyBorder="1" applyAlignment="1" applyProtection="1">
      <alignment horizontal="right" vertical="center" wrapText="1" readingOrder="1"/>
      <protection/>
    </xf>
    <xf numFmtId="0" fontId="49" fillId="0" borderId="11" xfId="0" applyNumberFormat="1" applyFont="1" applyBorder="1" applyAlignment="1" applyProtection="1">
      <alignment horizont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49" fontId="47" fillId="0" borderId="0" xfId="0" applyNumberFormat="1" applyFont="1" applyAlignment="1" applyProtection="1">
      <alignment horizontal="right" vertical="top" wrapText="1" readingOrder="1"/>
      <protection/>
    </xf>
    <xf numFmtId="0" fontId="48" fillId="0" borderId="0" xfId="0" applyNumberFormat="1" applyFont="1" applyAlignment="1" applyProtection="1">
      <alignment horizontal="left" vertical="top" wrapText="1" readingOrder="1"/>
      <protection/>
    </xf>
    <xf numFmtId="49" fontId="47" fillId="0" borderId="0" xfId="0" applyNumberFormat="1" applyFont="1" applyAlignment="1" applyProtection="1">
      <alignment horizontal="right" vertical="top" wrapText="1" readingOrder="1"/>
      <protection/>
    </xf>
    <xf numFmtId="0" fontId="48" fillId="0" borderId="0" xfId="0" applyNumberFormat="1" applyFont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172" fontId="49" fillId="0" borderId="11" xfId="0" applyNumberFormat="1" applyFont="1" applyBorder="1" applyAlignment="1" applyProtection="1">
      <alignment horizontal="right" vertical="center" wrapText="1" readingOrder="1"/>
      <protection/>
    </xf>
    <xf numFmtId="172" fontId="49" fillId="0" borderId="11" xfId="0" applyNumberFormat="1" applyFont="1" applyBorder="1" applyAlignment="1" applyProtection="1">
      <alignment horizontal="right" vertical="center" wrapText="1" readingOrder="1"/>
      <protection/>
    </xf>
    <xf numFmtId="0" fontId="49" fillId="0" borderId="11" xfId="0" applyNumberFormat="1" applyFont="1" applyBorder="1" applyAlignment="1" applyProtection="1">
      <alignment horizont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49" fontId="47" fillId="0" borderId="0" xfId="0" applyNumberFormat="1" applyFont="1" applyAlignment="1" applyProtection="1">
      <alignment horizontal="right" vertical="top" wrapText="1" readingOrder="1"/>
      <protection/>
    </xf>
    <xf numFmtId="0" fontId="48" fillId="0" borderId="0" xfId="0" applyNumberFormat="1" applyFont="1" applyAlignment="1" applyProtection="1">
      <alignment horizontal="left" vertical="top" wrapText="1" readingOrder="1"/>
      <protection/>
    </xf>
    <xf numFmtId="172" fontId="49" fillId="0" borderId="11" xfId="0" applyNumberFormat="1" applyFont="1" applyBorder="1" applyAlignment="1" applyProtection="1">
      <alignment horizontal="right" vertical="center" wrapText="1" readingOrder="1"/>
      <protection/>
    </xf>
    <xf numFmtId="0" fontId="49" fillId="0" borderId="11" xfId="0" applyNumberFormat="1" applyFont="1" applyBorder="1" applyAlignment="1" applyProtection="1">
      <alignment horizont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49" fontId="47" fillId="0" borderId="0" xfId="0" applyNumberFormat="1" applyFont="1" applyAlignment="1" applyProtection="1">
      <alignment horizontal="right" vertical="top" wrapText="1" readingOrder="1"/>
      <protection/>
    </xf>
    <xf numFmtId="0" fontId="48" fillId="0" borderId="0" xfId="0" applyNumberFormat="1" applyFont="1" applyAlignment="1" applyProtection="1">
      <alignment horizontal="left" vertical="top" wrapText="1" readingOrder="1"/>
      <protection/>
    </xf>
    <xf numFmtId="49" fontId="47" fillId="0" borderId="0" xfId="0" applyNumberFormat="1" applyFont="1" applyAlignment="1" applyProtection="1">
      <alignment horizontal="right" vertical="top" wrapText="1" readingOrder="1"/>
      <protection/>
    </xf>
    <xf numFmtId="0" fontId="48" fillId="0" borderId="0" xfId="0" applyNumberFormat="1" applyFont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172" fontId="49" fillId="0" borderId="11" xfId="0" applyNumberFormat="1" applyFont="1" applyBorder="1" applyAlignment="1" applyProtection="1">
      <alignment horizontal="right" vertical="center" wrapText="1" readingOrder="1"/>
      <protection/>
    </xf>
    <xf numFmtId="172" fontId="49" fillId="0" borderId="11" xfId="0" applyNumberFormat="1" applyFont="1" applyBorder="1" applyAlignment="1" applyProtection="1">
      <alignment horizontal="right" vertical="center" wrapText="1" readingOrder="1"/>
      <protection/>
    </xf>
    <xf numFmtId="0" fontId="49" fillId="0" borderId="11" xfId="0" applyNumberFormat="1" applyFont="1" applyBorder="1" applyAlignment="1" applyProtection="1">
      <alignment horizont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49" fontId="47" fillId="0" borderId="0" xfId="0" applyNumberFormat="1" applyFont="1" applyAlignment="1" applyProtection="1">
      <alignment horizontal="right" vertical="top" wrapText="1" readingOrder="1"/>
      <protection/>
    </xf>
    <xf numFmtId="0" fontId="48" fillId="0" borderId="0" xfId="0" applyNumberFormat="1" applyFont="1" applyAlignment="1" applyProtection="1">
      <alignment horizontal="left" vertical="top" wrapText="1" readingOrder="1"/>
      <protection/>
    </xf>
    <xf numFmtId="49" fontId="50" fillId="0" borderId="0" xfId="0" applyNumberFormat="1" applyFont="1" applyAlignment="1" applyProtection="1">
      <alignment horizontal="left" vertical="top" wrapText="1" readingOrder="1"/>
      <protection/>
    </xf>
    <xf numFmtId="49" fontId="47" fillId="0" borderId="0" xfId="0" applyNumberFormat="1" applyFont="1" applyAlignment="1" applyProtection="1">
      <alignment horizontal="right" vertical="top" wrapText="1" readingOrder="1"/>
      <protection/>
    </xf>
    <xf numFmtId="0" fontId="51" fillId="0" borderId="0" xfId="0" applyNumberFormat="1" applyFont="1" applyAlignment="1" applyProtection="1">
      <alignment horizontal="center" vertical="top" wrapText="1" readingOrder="1"/>
      <protection/>
    </xf>
    <xf numFmtId="0" fontId="48" fillId="0" borderId="0" xfId="0" applyNumberFormat="1" applyFont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172" fontId="49" fillId="0" borderId="11" xfId="0" applyNumberFormat="1" applyFont="1" applyBorder="1" applyAlignment="1" applyProtection="1">
      <alignment horizontal="right" vertical="center" wrapText="1" readingOrder="1"/>
      <protection/>
    </xf>
    <xf numFmtId="0" fontId="52" fillId="0" borderId="0" xfId="0" applyNumberFormat="1" applyFont="1" applyAlignment="1" applyProtection="1">
      <alignment horizontal="left" vertical="top" wrapText="1" readingOrder="1"/>
      <protection/>
    </xf>
    <xf numFmtId="49" fontId="52" fillId="0" borderId="0" xfId="0" applyNumberFormat="1" applyFont="1" applyAlignment="1" applyProtection="1">
      <alignment horizontal="right" vertical="top" wrapText="1" readingOrder="1"/>
      <protection/>
    </xf>
    <xf numFmtId="171" fontId="49" fillId="0" borderId="11" xfId="51" applyFont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outlinePr summaryBelow="0"/>
  </sheetPr>
  <dimension ref="B1:T61"/>
  <sheetViews>
    <sheetView showGridLines="0" zoomScalePageLayoutView="0" workbookViewId="0" topLeftCell="A46">
      <selection activeCell="D68" sqref="D68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1</v>
      </c>
      <c r="M2" s="52"/>
      <c r="N2" s="52"/>
      <c r="O2" s="52"/>
      <c r="P2" s="52"/>
      <c r="Q2" s="52"/>
      <c r="R2" s="52"/>
    </row>
    <row r="3" ht="12.75" customHeight="1">
      <c r="Q3" s="1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2"/>
      <c r="P6" s="54" t="s">
        <v>5</v>
      </c>
      <c r="Q6" s="54"/>
      <c r="R6" s="54"/>
    </row>
    <row r="7" spans="12:18" ht="18" customHeight="1">
      <c r="L7" s="54" t="s">
        <v>6</v>
      </c>
      <c r="M7" s="54"/>
      <c r="N7" s="54"/>
      <c r="O7" s="2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4" t="s">
        <v>9</v>
      </c>
      <c r="F9" s="56" t="s">
        <v>10</v>
      </c>
      <c r="G9" s="56"/>
      <c r="H9" s="56" t="s">
        <v>11</v>
      </c>
      <c r="I9" s="56"/>
      <c r="J9" s="4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6" t="s">
        <v>15</v>
      </c>
      <c r="F10" s="6" t="s">
        <v>16</v>
      </c>
      <c r="G10" s="6" t="s">
        <v>17</v>
      </c>
      <c r="H10" s="6" t="s">
        <v>16</v>
      </c>
      <c r="I10" s="6" t="s">
        <v>17</v>
      </c>
      <c r="J10" s="6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17" ht="15" customHeight="1">
      <c r="B11" s="7" t="s">
        <v>21</v>
      </c>
      <c r="C11" s="56" t="s">
        <v>0</v>
      </c>
      <c r="D11" s="56"/>
      <c r="E11" s="8">
        <v>0</v>
      </c>
      <c r="F11" s="8">
        <v>0</v>
      </c>
      <c r="G11" s="8">
        <v>0</v>
      </c>
      <c r="H11" s="8">
        <v>32770544</v>
      </c>
      <c r="I11" s="8">
        <v>0</v>
      </c>
      <c r="J11" s="8">
        <v>32770544</v>
      </c>
      <c r="K11" s="56">
        <v>0</v>
      </c>
      <c r="L11" s="56"/>
      <c r="M11" s="56"/>
      <c r="N11" s="58">
        <v>0</v>
      </c>
      <c r="O11" s="58"/>
      <c r="P11" s="58"/>
      <c r="Q11" s="8">
        <f>+J11-N11</f>
        <v>32770544</v>
      </c>
    </row>
    <row r="12" spans="2:17" ht="15.75" customHeight="1">
      <c r="B12" s="7" t="s">
        <v>22</v>
      </c>
      <c r="C12" s="56" t="s">
        <v>23</v>
      </c>
      <c r="D12" s="56"/>
      <c r="E12" s="8">
        <v>0</v>
      </c>
      <c r="F12" s="8">
        <v>0</v>
      </c>
      <c r="G12" s="8">
        <v>0</v>
      </c>
      <c r="H12" s="8">
        <v>32770544</v>
      </c>
      <c r="I12" s="8">
        <v>0</v>
      </c>
      <c r="J12" s="8">
        <v>32770544</v>
      </c>
      <c r="K12" s="56">
        <v>0</v>
      </c>
      <c r="L12" s="56"/>
      <c r="M12" s="56"/>
      <c r="N12" s="58">
        <v>0</v>
      </c>
      <c r="O12" s="58"/>
      <c r="P12" s="58"/>
      <c r="Q12" s="8">
        <f aca="true" t="shared" si="0" ref="Q12:Q53">+J12-N12</f>
        <v>32770544</v>
      </c>
    </row>
    <row r="13" spans="2:17" ht="15" customHeight="1">
      <c r="B13" s="7" t="s">
        <v>24</v>
      </c>
      <c r="C13" s="56" t="s">
        <v>25</v>
      </c>
      <c r="D13" s="56"/>
      <c r="E13" s="8">
        <v>0</v>
      </c>
      <c r="F13" s="8">
        <v>0</v>
      </c>
      <c r="G13" s="8">
        <v>0</v>
      </c>
      <c r="H13" s="8">
        <v>32770544</v>
      </c>
      <c r="I13" s="8">
        <v>0</v>
      </c>
      <c r="J13" s="8">
        <v>32770544</v>
      </c>
      <c r="K13" s="56">
        <v>0</v>
      </c>
      <c r="L13" s="56"/>
      <c r="M13" s="56"/>
      <c r="N13" s="58">
        <v>0</v>
      </c>
      <c r="O13" s="58"/>
      <c r="P13" s="58"/>
      <c r="Q13" s="8">
        <f t="shared" si="0"/>
        <v>32770544</v>
      </c>
    </row>
    <row r="14" spans="2:17" ht="15" customHeight="1">
      <c r="B14" s="7" t="s">
        <v>26</v>
      </c>
      <c r="C14" s="56" t="s">
        <v>27</v>
      </c>
      <c r="D14" s="56"/>
      <c r="E14" s="8">
        <v>0</v>
      </c>
      <c r="F14" s="8">
        <v>0</v>
      </c>
      <c r="G14" s="8">
        <v>0</v>
      </c>
      <c r="H14" s="8">
        <v>32770544</v>
      </c>
      <c r="I14" s="8">
        <v>0</v>
      </c>
      <c r="J14" s="8">
        <v>32770544</v>
      </c>
      <c r="K14" s="56">
        <v>0</v>
      </c>
      <c r="L14" s="56"/>
      <c r="M14" s="56"/>
      <c r="N14" s="58">
        <v>0</v>
      </c>
      <c r="O14" s="58"/>
      <c r="P14" s="58"/>
      <c r="Q14" s="8">
        <f t="shared" si="0"/>
        <v>32770544</v>
      </c>
    </row>
    <row r="15" spans="2:17" ht="15" customHeight="1">
      <c r="B15" s="7" t="s">
        <v>28</v>
      </c>
      <c r="C15" s="56" t="s">
        <v>29</v>
      </c>
      <c r="D15" s="56"/>
      <c r="E15" s="8">
        <v>0</v>
      </c>
      <c r="F15" s="8">
        <v>0</v>
      </c>
      <c r="G15" s="8">
        <v>0</v>
      </c>
      <c r="H15" s="8">
        <v>12770544</v>
      </c>
      <c r="I15" s="8">
        <v>0</v>
      </c>
      <c r="J15" s="8">
        <v>12770544</v>
      </c>
      <c r="K15" s="56">
        <v>0</v>
      </c>
      <c r="L15" s="56"/>
      <c r="M15" s="56"/>
      <c r="N15" s="58">
        <v>0</v>
      </c>
      <c r="O15" s="58"/>
      <c r="P15" s="58"/>
      <c r="Q15" s="8">
        <f t="shared" si="0"/>
        <v>12770544</v>
      </c>
    </row>
    <row r="16" spans="2:17" ht="15" customHeight="1">
      <c r="B16" s="7" t="s">
        <v>30</v>
      </c>
      <c r="C16" s="56" t="s">
        <v>31</v>
      </c>
      <c r="D16" s="56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56">
        <v>0</v>
      </c>
      <c r="L16" s="56"/>
      <c r="M16" s="56"/>
      <c r="N16" s="58">
        <v>0</v>
      </c>
      <c r="O16" s="58"/>
      <c r="P16" s="58"/>
      <c r="Q16" s="8">
        <f t="shared" si="0"/>
        <v>0</v>
      </c>
    </row>
    <row r="17" spans="2:17" ht="15" customHeight="1">
      <c r="B17" s="7" t="s">
        <v>32</v>
      </c>
      <c r="C17" s="56" t="s">
        <v>33</v>
      </c>
      <c r="D17" s="56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56">
        <v>0</v>
      </c>
      <c r="L17" s="56"/>
      <c r="M17" s="56"/>
      <c r="N17" s="58">
        <v>0</v>
      </c>
      <c r="O17" s="58"/>
      <c r="P17" s="58"/>
      <c r="Q17" s="8">
        <f t="shared" si="0"/>
        <v>0</v>
      </c>
    </row>
    <row r="18" spans="2:17" ht="15" customHeight="1">
      <c r="B18" s="7" t="s">
        <v>34</v>
      </c>
      <c r="C18" s="56" t="s">
        <v>35</v>
      </c>
      <c r="D18" s="56"/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56">
        <v>0</v>
      </c>
      <c r="L18" s="56"/>
      <c r="M18" s="56"/>
      <c r="N18" s="58">
        <v>0</v>
      </c>
      <c r="O18" s="58"/>
      <c r="P18" s="58"/>
      <c r="Q18" s="8">
        <f t="shared" si="0"/>
        <v>0</v>
      </c>
    </row>
    <row r="19" spans="2:17" ht="15" customHeight="1">
      <c r="B19" s="7" t="s">
        <v>36</v>
      </c>
      <c r="C19" s="56" t="s">
        <v>37</v>
      </c>
      <c r="D19" s="56"/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56">
        <v>0</v>
      </c>
      <c r="L19" s="56"/>
      <c r="M19" s="56"/>
      <c r="N19" s="58">
        <v>0</v>
      </c>
      <c r="O19" s="58"/>
      <c r="P19" s="58"/>
      <c r="Q19" s="8">
        <f t="shared" si="0"/>
        <v>0</v>
      </c>
    </row>
    <row r="20" spans="2:17" ht="15" customHeight="1">
      <c r="B20" s="7" t="s">
        <v>38</v>
      </c>
      <c r="C20" s="56" t="s">
        <v>37</v>
      </c>
      <c r="D20" s="56"/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56">
        <v>0</v>
      </c>
      <c r="L20" s="56"/>
      <c r="M20" s="56"/>
      <c r="N20" s="58">
        <v>0</v>
      </c>
      <c r="O20" s="58"/>
      <c r="P20" s="58"/>
      <c r="Q20" s="8">
        <f t="shared" si="0"/>
        <v>0</v>
      </c>
    </row>
    <row r="21" spans="2:17" ht="15" customHeight="1">
      <c r="B21" s="7" t="s">
        <v>39</v>
      </c>
      <c r="C21" s="56" t="s">
        <v>40</v>
      </c>
      <c r="D21" s="56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56">
        <v>0</v>
      </c>
      <c r="L21" s="56"/>
      <c r="M21" s="56"/>
      <c r="N21" s="58">
        <v>0</v>
      </c>
      <c r="O21" s="58"/>
      <c r="P21" s="58"/>
      <c r="Q21" s="8">
        <f t="shared" si="0"/>
        <v>0</v>
      </c>
    </row>
    <row r="22" spans="2:17" ht="15" customHeight="1">
      <c r="B22" s="7" t="s">
        <v>41</v>
      </c>
      <c r="C22" s="56" t="s">
        <v>42</v>
      </c>
      <c r="D22" s="56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56">
        <v>0</v>
      </c>
      <c r="L22" s="56"/>
      <c r="M22" s="56"/>
      <c r="N22" s="58">
        <v>0</v>
      </c>
      <c r="O22" s="58"/>
      <c r="P22" s="58"/>
      <c r="Q22" s="8">
        <f t="shared" si="0"/>
        <v>0</v>
      </c>
    </row>
    <row r="23" spans="2:17" ht="15" customHeight="1">
      <c r="B23" s="7" t="s">
        <v>43</v>
      </c>
      <c r="C23" s="56" t="s">
        <v>42</v>
      </c>
      <c r="D23" s="56"/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56">
        <v>0</v>
      </c>
      <c r="L23" s="56"/>
      <c r="M23" s="56"/>
      <c r="N23" s="58">
        <v>0</v>
      </c>
      <c r="O23" s="58"/>
      <c r="P23" s="58"/>
      <c r="Q23" s="8">
        <f t="shared" si="0"/>
        <v>0</v>
      </c>
    </row>
    <row r="24" spans="2:17" ht="15" customHeight="1">
      <c r="B24" s="7" t="s">
        <v>44</v>
      </c>
      <c r="C24" s="56" t="s">
        <v>42</v>
      </c>
      <c r="D24" s="56"/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56">
        <v>0</v>
      </c>
      <c r="L24" s="56"/>
      <c r="M24" s="56"/>
      <c r="N24" s="58">
        <v>0</v>
      </c>
      <c r="O24" s="58"/>
      <c r="P24" s="58"/>
      <c r="Q24" s="8">
        <f t="shared" si="0"/>
        <v>0</v>
      </c>
    </row>
    <row r="25" spans="2:17" ht="15" customHeight="1">
      <c r="B25" s="7" t="s">
        <v>45</v>
      </c>
      <c r="C25" s="56" t="s">
        <v>46</v>
      </c>
      <c r="D25" s="56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56">
        <v>0</v>
      </c>
      <c r="L25" s="56"/>
      <c r="M25" s="56"/>
      <c r="N25" s="58">
        <v>0</v>
      </c>
      <c r="O25" s="58"/>
      <c r="P25" s="58"/>
      <c r="Q25" s="8">
        <f t="shared" si="0"/>
        <v>0</v>
      </c>
    </row>
    <row r="26" spans="2:17" ht="15" customHeight="1">
      <c r="B26" s="7" t="s">
        <v>47</v>
      </c>
      <c r="C26" s="56" t="s">
        <v>46</v>
      </c>
      <c r="D26" s="56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56">
        <v>0</v>
      </c>
      <c r="L26" s="56"/>
      <c r="M26" s="56"/>
      <c r="N26" s="58">
        <v>0</v>
      </c>
      <c r="O26" s="58"/>
      <c r="P26" s="58"/>
      <c r="Q26" s="8">
        <f t="shared" si="0"/>
        <v>0</v>
      </c>
    </row>
    <row r="27" spans="2:17" ht="15" customHeight="1">
      <c r="B27" s="7" t="s">
        <v>48</v>
      </c>
      <c r="C27" s="56" t="s">
        <v>46</v>
      </c>
      <c r="D27" s="56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56">
        <v>0</v>
      </c>
      <c r="L27" s="56"/>
      <c r="M27" s="56"/>
      <c r="N27" s="58">
        <v>0</v>
      </c>
      <c r="O27" s="58"/>
      <c r="P27" s="58"/>
      <c r="Q27" s="8">
        <f t="shared" si="0"/>
        <v>0</v>
      </c>
    </row>
    <row r="28" spans="2:17" ht="20.25" customHeight="1">
      <c r="B28" s="7" t="s">
        <v>49</v>
      </c>
      <c r="C28" s="56" t="s">
        <v>50</v>
      </c>
      <c r="D28" s="56"/>
      <c r="E28" s="8">
        <v>0</v>
      </c>
      <c r="F28" s="8">
        <v>0</v>
      </c>
      <c r="G28" s="8">
        <v>0</v>
      </c>
      <c r="H28" s="8">
        <v>12770544</v>
      </c>
      <c r="I28" s="8">
        <v>0</v>
      </c>
      <c r="J28" s="8">
        <v>12770544</v>
      </c>
      <c r="K28" s="56">
        <v>0</v>
      </c>
      <c r="L28" s="56"/>
      <c r="M28" s="56"/>
      <c r="N28" s="58">
        <v>0</v>
      </c>
      <c r="O28" s="58"/>
      <c r="P28" s="58"/>
      <c r="Q28" s="8">
        <f t="shared" si="0"/>
        <v>12770544</v>
      </c>
    </row>
    <row r="29" spans="2:17" ht="15" customHeight="1">
      <c r="B29" s="7" t="s">
        <v>51</v>
      </c>
      <c r="C29" s="56" t="s">
        <v>52</v>
      </c>
      <c r="D29" s="56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56">
        <v>0</v>
      </c>
      <c r="L29" s="56"/>
      <c r="M29" s="56"/>
      <c r="N29" s="58">
        <v>0</v>
      </c>
      <c r="O29" s="58"/>
      <c r="P29" s="58"/>
      <c r="Q29" s="8">
        <f t="shared" si="0"/>
        <v>0</v>
      </c>
    </row>
    <row r="30" spans="2:17" ht="15" customHeight="1">
      <c r="B30" s="7" t="s">
        <v>53</v>
      </c>
      <c r="C30" s="56" t="s">
        <v>52</v>
      </c>
      <c r="D30" s="56"/>
      <c r="E30" s="8">
        <v>0</v>
      </c>
      <c r="F30" s="8">
        <v>0</v>
      </c>
      <c r="G30" s="8">
        <v>0</v>
      </c>
      <c r="H30" s="8">
        <v>12770544</v>
      </c>
      <c r="I30" s="8">
        <v>0</v>
      </c>
      <c r="J30" s="8">
        <v>12770544</v>
      </c>
      <c r="K30" s="56">
        <v>0</v>
      </c>
      <c r="L30" s="56"/>
      <c r="M30" s="56"/>
      <c r="N30" s="58">
        <v>0</v>
      </c>
      <c r="O30" s="58"/>
      <c r="P30" s="58"/>
      <c r="Q30" s="8">
        <f t="shared" si="0"/>
        <v>12770544</v>
      </c>
    </row>
    <row r="31" spans="2:17" ht="15" customHeight="1">
      <c r="B31" s="7" t="s">
        <v>54</v>
      </c>
      <c r="C31" s="56" t="s">
        <v>55</v>
      </c>
      <c r="D31" s="56"/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56">
        <v>0</v>
      </c>
      <c r="L31" s="56"/>
      <c r="M31" s="56"/>
      <c r="N31" s="58">
        <v>0</v>
      </c>
      <c r="O31" s="58"/>
      <c r="P31" s="58"/>
      <c r="Q31" s="8">
        <f t="shared" si="0"/>
        <v>0</v>
      </c>
    </row>
    <row r="32" spans="2:17" ht="15" customHeight="1">
      <c r="B32" s="7" t="s">
        <v>56</v>
      </c>
      <c r="C32" s="56" t="s">
        <v>55</v>
      </c>
      <c r="D32" s="56"/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56">
        <v>0</v>
      </c>
      <c r="L32" s="56"/>
      <c r="M32" s="56"/>
      <c r="N32" s="58">
        <v>0</v>
      </c>
      <c r="O32" s="58"/>
      <c r="P32" s="58"/>
      <c r="Q32" s="8">
        <f t="shared" si="0"/>
        <v>0</v>
      </c>
    </row>
    <row r="33" spans="2:17" ht="15" customHeight="1">
      <c r="B33" s="7" t="s">
        <v>57</v>
      </c>
      <c r="C33" s="56" t="s">
        <v>58</v>
      </c>
      <c r="D33" s="56"/>
      <c r="E33" s="8">
        <v>0</v>
      </c>
      <c r="F33" s="8">
        <v>0</v>
      </c>
      <c r="G33" s="8">
        <v>0</v>
      </c>
      <c r="H33" s="8">
        <v>20000000</v>
      </c>
      <c r="I33" s="8">
        <v>0</v>
      </c>
      <c r="J33" s="8">
        <v>20000000</v>
      </c>
      <c r="K33" s="56">
        <v>0</v>
      </c>
      <c r="L33" s="56"/>
      <c r="M33" s="56"/>
      <c r="N33" s="58">
        <v>0</v>
      </c>
      <c r="O33" s="58"/>
      <c r="P33" s="58"/>
      <c r="Q33" s="8">
        <f t="shared" si="0"/>
        <v>20000000</v>
      </c>
    </row>
    <row r="34" spans="2:17" ht="15" customHeight="1">
      <c r="B34" s="7" t="s">
        <v>59</v>
      </c>
      <c r="C34" s="56" t="s">
        <v>60</v>
      </c>
      <c r="D34" s="56"/>
      <c r="E34" s="8">
        <v>0</v>
      </c>
      <c r="F34" s="8">
        <v>0</v>
      </c>
      <c r="G34" s="8">
        <v>0</v>
      </c>
      <c r="H34" s="8">
        <v>20000000</v>
      </c>
      <c r="I34" s="8">
        <v>0</v>
      </c>
      <c r="J34" s="8">
        <v>20000000</v>
      </c>
      <c r="K34" s="56">
        <v>0</v>
      </c>
      <c r="L34" s="56"/>
      <c r="M34" s="56"/>
      <c r="N34" s="58">
        <v>0</v>
      </c>
      <c r="O34" s="58"/>
      <c r="P34" s="58"/>
      <c r="Q34" s="8">
        <f t="shared" si="0"/>
        <v>20000000</v>
      </c>
    </row>
    <row r="35" spans="2:17" ht="15" customHeight="1">
      <c r="B35" s="7" t="s">
        <v>61</v>
      </c>
      <c r="C35" s="56" t="s">
        <v>60</v>
      </c>
      <c r="D35" s="56"/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56">
        <v>0</v>
      </c>
      <c r="L35" s="56"/>
      <c r="M35" s="56"/>
      <c r="N35" s="58">
        <v>0</v>
      </c>
      <c r="O35" s="58"/>
      <c r="P35" s="58"/>
      <c r="Q35" s="8">
        <f t="shared" si="0"/>
        <v>0</v>
      </c>
    </row>
    <row r="36" spans="2:17" ht="15" customHeight="1">
      <c r="B36" s="7" t="s">
        <v>62</v>
      </c>
      <c r="C36" s="56" t="s">
        <v>60</v>
      </c>
      <c r="D36" s="56"/>
      <c r="E36" s="8">
        <v>0</v>
      </c>
      <c r="F36" s="8">
        <v>0</v>
      </c>
      <c r="G36" s="8">
        <v>0</v>
      </c>
      <c r="H36" s="8">
        <v>20000000</v>
      </c>
      <c r="I36" s="8">
        <v>0</v>
      </c>
      <c r="J36" s="8">
        <v>20000000</v>
      </c>
      <c r="K36" s="56">
        <v>0</v>
      </c>
      <c r="L36" s="56"/>
      <c r="M36" s="56"/>
      <c r="N36" s="58">
        <v>0</v>
      </c>
      <c r="O36" s="58"/>
      <c r="P36" s="58"/>
      <c r="Q36" s="8">
        <f t="shared" si="0"/>
        <v>20000000</v>
      </c>
    </row>
    <row r="37" spans="2:17" ht="19.5" customHeight="1">
      <c r="B37" s="7" t="s">
        <v>63</v>
      </c>
      <c r="C37" s="56" t="s">
        <v>64</v>
      </c>
      <c r="D37" s="56"/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56">
        <v>0</v>
      </c>
      <c r="L37" s="56"/>
      <c r="M37" s="56"/>
      <c r="N37" s="58">
        <v>0</v>
      </c>
      <c r="O37" s="58"/>
      <c r="P37" s="58"/>
      <c r="Q37" s="8">
        <f t="shared" si="0"/>
        <v>0</v>
      </c>
    </row>
    <row r="38" spans="2:17" ht="20.25" customHeight="1">
      <c r="B38" s="7" t="s">
        <v>65</v>
      </c>
      <c r="C38" s="56" t="s">
        <v>64</v>
      </c>
      <c r="D38" s="56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56">
        <v>0</v>
      </c>
      <c r="L38" s="56"/>
      <c r="M38" s="56"/>
      <c r="N38" s="58">
        <v>0</v>
      </c>
      <c r="O38" s="58"/>
      <c r="P38" s="58"/>
      <c r="Q38" s="8">
        <f t="shared" si="0"/>
        <v>0</v>
      </c>
    </row>
    <row r="39" spans="2:17" ht="15" customHeight="1">
      <c r="B39" s="7" t="s">
        <v>66</v>
      </c>
      <c r="C39" s="56" t="s">
        <v>67</v>
      </c>
      <c r="D39" s="56"/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56">
        <v>0</v>
      </c>
      <c r="L39" s="56"/>
      <c r="M39" s="56"/>
      <c r="N39" s="58">
        <v>0</v>
      </c>
      <c r="O39" s="58"/>
      <c r="P39" s="58"/>
      <c r="Q39" s="8">
        <f t="shared" si="0"/>
        <v>0</v>
      </c>
    </row>
    <row r="40" spans="2:17" ht="15" customHeight="1">
      <c r="B40" s="7" t="s">
        <v>68</v>
      </c>
      <c r="C40" s="56" t="s">
        <v>69</v>
      </c>
      <c r="D40" s="56"/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56">
        <v>0</v>
      </c>
      <c r="L40" s="56"/>
      <c r="M40" s="56"/>
      <c r="N40" s="58">
        <v>0</v>
      </c>
      <c r="O40" s="58"/>
      <c r="P40" s="58"/>
      <c r="Q40" s="8">
        <f t="shared" si="0"/>
        <v>0</v>
      </c>
    </row>
    <row r="41" spans="2:17" ht="15" customHeight="1">
      <c r="B41" s="7" t="s">
        <v>70</v>
      </c>
      <c r="C41" s="56" t="s">
        <v>69</v>
      </c>
      <c r="D41" s="56"/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56">
        <v>0</v>
      </c>
      <c r="L41" s="56"/>
      <c r="M41" s="56"/>
      <c r="N41" s="58">
        <v>0</v>
      </c>
      <c r="O41" s="58"/>
      <c r="P41" s="58"/>
      <c r="Q41" s="8">
        <f t="shared" si="0"/>
        <v>0</v>
      </c>
    </row>
    <row r="42" spans="2:17" ht="15" customHeight="1">
      <c r="B42" s="7" t="s">
        <v>71</v>
      </c>
      <c r="C42" s="56" t="s">
        <v>69</v>
      </c>
      <c r="D42" s="56"/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56">
        <v>0</v>
      </c>
      <c r="L42" s="56"/>
      <c r="M42" s="56"/>
      <c r="N42" s="58">
        <v>0</v>
      </c>
      <c r="O42" s="58"/>
      <c r="P42" s="58"/>
      <c r="Q42" s="8">
        <f t="shared" si="0"/>
        <v>0</v>
      </c>
    </row>
    <row r="43" spans="2:17" ht="15" customHeight="1">
      <c r="B43" s="7" t="s">
        <v>72</v>
      </c>
      <c r="C43" s="56" t="s">
        <v>73</v>
      </c>
      <c r="D43" s="56"/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56">
        <v>0</v>
      </c>
      <c r="L43" s="56"/>
      <c r="M43" s="56"/>
      <c r="N43" s="58">
        <v>0</v>
      </c>
      <c r="O43" s="58"/>
      <c r="P43" s="58"/>
      <c r="Q43" s="8">
        <f t="shared" si="0"/>
        <v>0</v>
      </c>
    </row>
    <row r="44" spans="2:17" ht="15" customHeight="1">
      <c r="B44" s="7" t="s">
        <v>74</v>
      </c>
      <c r="C44" s="56" t="s">
        <v>73</v>
      </c>
      <c r="D44" s="56"/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56">
        <v>0</v>
      </c>
      <c r="L44" s="56"/>
      <c r="M44" s="56"/>
      <c r="N44" s="58">
        <v>0</v>
      </c>
      <c r="O44" s="58"/>
      <c r="P44" s="58"/>
      <c r="Q44" s="8">
        <f t="shared" si="0"/>
        <v>0</v>
      </c>
    </row>
    <row r="45" spans="2:17" ht="15" customHeight="1">
      <c r="B45" s="7" t="s">
        <v>75</v>
      </c>
      <c r="C45" s="56" t="s">
        <v>73</v>
      </c>
      <c r="D45" s="56"/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56">
        <v>0</v>
      </c>
      <c r="L45" s="56"/>
      <c r="M45" s="56"/>
      <c r="N45" s="58">
        <v>0</v>
      </c>
      <c r="O45" s="58"/>
      <c r="P45" s="58"/>
      <c r="Q45" s="8">
        <f t="shared" si="0"/>
        <v>0</v>
      </c>
    </row>
    <row r="46" spans="2:17" ht="15" customHeight="1">
      <c r="B46" s="7" t="s">
        <v>76</v>
      </c>
      <c r="C46" s="56" t="s">
        <v>73</v>
      </c>
      <c r="D46" s="56"/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56">
        <v>0</v>
      </c>
      <c r="L46" s="56"/>
      <c r="M46" s="56"/>
      <c r="N46" s="58">
        <v>0</v>
      </c>
      <c r="O46" s="58"/>
      <c r="P46" s="58"/>
      <c r="Q46" s="8">
        <f t="shared" si="0"/>
        <v>0</v>
      </c>
    </row>
    <row r="47" spans="2:17" ht="15" customHeight="1">
      <c r="B47" s="7" t="s">
        <v>77</v>
      </c>
      <c r="C47" s="56" t="s">
        <v>73</v>
      </c>
      <c r="D47" s="56"/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56">
        <v>0</v>
      </c>
      <c r="L47" s="56"/>
      <c r="M47" s="56"/>
      <c r="N47" s="58">
        <v>0</v>
      </c>
      <c r="O47" s="58"/>
      <c r="P47" s="58"/>
      <c r="Q47" s="8">
        <f t="shared" si="0"/>
        <v>0</v>
      </c>
    </row>
    <row r="48" spans="2:17" ht="15" customHeight="1">
      <c r="B48" s="7" t="s">
        <v>78</v>
      </c>
      <c r="C48" s="56" t="s">
        <v>79</v>
      </c>
      <c r="D48" s="56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56">
        <v>0</v>
      </c>
      <c r="L48" s="56"/>
      <c r="M48" s="56"/>
      <c r="N48" s="58">
        <v>0</v>
      </c>
      <c r="O48" s="58"/>
      <c r="P48" s="58"/>
      <c r="Q48" s="8">
        <f t="shared" si="0"/>
        <v>0</v>
      </c>
    </row>
    <row r="49" spans="2:17" ht="15" customHeight="1">
      <c r="B49" s="7" t="s">
        <v>80</v>
      </c>
      <c r="C49" s="56" t="s">
        <v>81</v>
      </c>
      <c r="D49" s="56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56">
        <v>0</v>
      </c>
      <c r="L49" s="56"/>
      <c r="M49" s="56"/>
      <c r="N49" s="58">
        <v>0</v>
      </c>
      <c r="O49" s="58"/>
      <c r="P49" s="58"/>
      <c r="Q49" s="8">
        <f t="shared" si="0"/>
        <v>0</v>
      </c>
    </row>
    <row r="50" spans="2:17" ht="20.25" customHeight="1">
      <c r="B50" s="7" t="s">
        <v>82</v>
      </c>
      <c r="C50" s="56" t="s">
        <v>83</v>
      </c>
      <c r="D50" s="56"/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56">
        <v>0</v>
      </c>
      <c r="L50" s="56"/>
      <c r="M50" s="56"/>
      <c r="N50" s="58">
        <v>0</v>
      </c>
      <c r="O50" s="58"/>
      <c r="P50" s="58"/>
      <c r="Q50" s="8">
        <f t="shared" si="0"/>
        <v>0</v>
      </c>
    </row>
    <row r="51" spans="2:17" ht="15" customHeight="1">
      <c r="B51" s="7" t="s">
        <v>84</v>
      </c>
      <c r="C51" s="56" t="s">
        <v>85</v>
      </c>
      <c r="D51" s="56"/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56">
        <v>0</v>
      </c>
      <c r="L51" s="56"/>
      <c r="M51" s="56"/>
      <c r="N51" s="58">
        <v>0</v>
      </c>
      <c r="O51" s="58"/>
      <c r="P51" s="58"/>
      <c r="Q51" s="8">
        <f t="shared" si="0"/>
        <v>0</v>
      </c>
    </row>
    <row r="52" spans="2:17" ht="15" customHeight="1">
      <c r="B52" s="7" t="s">
        <v>86</v>
      </c>
      <c r="C52" s="56" t="s">
        <v>85</v>
      </c>
      <c r="D52" s="56"/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56">
        <v>0</v>
      </c>
      <c r="L52" s="56"/>
      <c r="M52" s="56"/>
      <c r="N52" s="58">
        <v>0</v>
      </c>
      <c r="O52" s="58"/>
      <c r="P52" s="58"/>
      <c r="Q52" s="8">
        <f t="shared" si="0"/>
        <v>0</v>
      </c>
    </row>
    <row r="53" spans="2:17" ht="15" customHeight="1">
      <c r="B53" s="7" t="s">
        <v>87</v>
      </c>
      <c r="C53" s="56" t="s">
        <v>85</v>
      </c>
      <c r="D53" s="56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56">
        <v>0</v>
      </c>
      <c r="L53" s="56"/>
      <c r="M53" s="56"/>
      <c r="N53" s="58">
        <v>0</v>
      </c>
      <c r="O53" s="58"/>
      <c r="P53" s="58"/>
      <c r="Q53" s="8">
        <f t="shared" si="0"/>
        <v>0</v>
      </c>
    </row>
    <row r="54" ht="5.25" customHeight="1"/>
    <row r="55" spans="2:19" ht="12.75" customHeight="1">
      <c r="B55" s="59" t="s">
        <v>88</v>
      </c>
      <c r="C55" s="59"/>
      <c r="M55" s="60"/>
      <c r="N55" s="60"/>
      <c r="O55" s="60"/>
      <c r="P55" s="60"/>
      <c r="Q55" s="60"/>
      <c r="R55" s="60"/>
      <c r="S55" s="60"/>
    </row>
    <row r="56" ht="36.75" customHeight="1"/>
    <row r="57" spans="2:20" ht="16.5" customHeight="1">
      <c r="B57" s="59" t="s">
        <v>89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9" ht="15">
      <c r="C59" t="s">
        <v>90</v>
      </c>
    </row>
    <row r="60" ht="15">
      <c r="C60" t="s">
        <v>91</v>
      </c>
    </row>
    <row r="61" ht="15">
      <c r="C61" t="s">
        <v>92</v>
      </c>
    </row>
  </sheetData>
  <sheetProtection/>
  <mergeCells count="148">
    <mergeCell ref="C53:D53"/>
    <mergeCell ref="K53:M53"/>
    <mergeCell ref="N53:P53"/>
    <mergeCell ref="B55:C55"/>
    <mergeCell ref="M55:S55"/>
    <mergeCell ref="B57:T57"/>
    <mergeCell ref="C51:D51"/>
    <mergeCell ref="K51:M51"/>
    <mergeCell ref="N51:P51"/>
    <mergeCell ref="C52:D52"/>
    <mergeCell ref="K52:M52"/>
    <mergeCell ref="N52:P52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5905511975288391" right="0.5905511975288391" top="0" bottom="1" header="0.3" footer="0.3"/>
  <pageSetup errors="blank" horizontalDpi="600" verticalDpi="600" orientation="landscape" paperSize="5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59"/>
  <sheetViews>
    <sheetView zoomScalePageLayoutView="0" workbookViewId="0" topLeftCell="A1">
      <selection activeCell="K19" sqref="K19:M19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108</v>
      </c>
      <c r="M2" s="52"/>
      <c r="N2" s="52"/>
      <c r="O2" s="52"/>
      <c r="P2" s="52"/>
      <c r="Q2" s="52"/>
      <c r="R2" s="52"/>
    </row>
    <row r="3" ht="12.75" customHeight="1">
      <c r="Q3" s="39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40"/>
      <c r="P6" s="54" t="s">
        <v>110</v>
      </c>
      <c r="Q6" s="54"/>
      <c r="R6" s="54"/>
    </row>
    <row r="7" spans="12:18" ht="18" customHeight="1">
      <c r="L7" s="54" t="s">
        <v>6</v>
      </c>
      <c r="M7" s="54"/>
      <c r="N7" s="54"/>
      <c r="O7" s="40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37" t="s">
        <v>9</v>
      </c>
      <c r="F9" s="56" t="s">
        <v>10</v>
      </c>
      <c r="G9" s="56"/>
      <c r="H9" s="56" t="s">
        <v>11</v>
      </c>
      <c r="I9" s="56"/>
      <c r="J9" s="37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38" t="s">
        <v>15</v>
      </c>
      <c r="F10" s="38" t="s">
        <v>16</v>
      </c>
      <c r="G10" s="38" t="s">
        <v>17</v>
      </c>
      <c r="H10" s="38" t="s">
        <v>16</v>
      </c>
      <c r="I10" s="38" t="s">
        <v>17</v>
      </c>
      <c r="J10" s="38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17" ht="15" customHeight="1">
      <c r="B11" s="7" t="s">
        <v>21</v>
      </c>
      <c r="C11" s="56" t="s">
        <v>0</v>
      </c>
      <c r="D11" s="56"/>
      <c r="E11" s="36">
        <v>69898429.52</v>
      </c>
      <c r="F11" s="36">
        <v>5000000</v>
      </c>
      <c r="G11" s="36">
        <v>0</v>
      </c>
      <c r="H11" s="36">
        <v>0</v>
      </c>
      <c r="I11" s="36">
        <v>0</v>
      </c>
      <c r="J11" s="36">
        <f>+E11+F11-G11+H11-I11</f>
        <v>74898429.52</v>
      </c>
      <c r="K11" s="61">
        <v>79441100</v>
      </c>
      <c r="L11" s="61"/>
      <c r="M11" s="61"/>
      <c r="N11" s="58">
        <v>33201367</v>
      </c>
      <c r="O11" s="58"/>
      <c r="P11" s="58"/>
      <c r="Q11" s="36">
        <f>+J11-N11</f>
        <v>41697062.519999996</v>
      </c>
    </row>
    <row r="12" spans="2:17" ht="15.75" customHeight="1">
      <c r="B12" s="7" t="s">
        <v>22</v>
      </c>
      <c r="C12" s="56" t="s">
        <v>23</v>
      </c>
      <c r="D12" s="56"/>
      <c r="E12" s="36">
        <v>57898429.52</v>
      </c>
      <c r="F12" s="36">
        <v>5000000</v>
      </c>
      <c r="G12" s="36">
        <v>0</v>
      </c>
      <c r="H12" s="36">
        <v>0</v>
      </c>
      <c r="I12" s="36">
        <v>0</v>
      </c>
      <c r="J12" s="36">
        <f aca="true" t="shared" si="0" ref="J12:J55">+E12+F12-G12+H12-I12</f>
        <v>62898429.52</v>
      </c>
      <c r="K12" s="61">
        <v>79441100</v>
      </c>
      <c r="L12" s="61"/>
      <c r="M12" s="61"/>
      <c r="N12" s="58">
        <v>33201367</v>
      </c>
      <c r="O12" s="58"/>
      <c r="P12" s="58"/>
      <c r="Q12" s="36">
        <f aca="true" t="shared" si="1" ref="Q12:Q55">+J12-N12</f>
        <v>29697062.520000003</v>
      </c>
    </row>
    <row r="13" spans="2:17" ht="15" customHeight="1">
      <c r="B13" s="7" t="s">
        <v>24</v>
      </c>
      <c r="C13" s="56" t="s">
        <v>25</v>
      </c>
      <c r="D13" s="56"/>
      <c r="E13" s="36">
        <v>57898429.52</v>
      </c>
      <c r="F13" s="36">
        <v>5000000</v>
      </c>
      <c r="G13" s="36">
        <v>0</v>
      </c>
      <c r="H13" s="36">
        <v>0</v>
      </c>
      <c r="I13" s="36">
        <v>0</v>
      </c>
      <c r="J13" s="36">
        <f t="shared" si="0"/>
        <v>62898429.52</v>
      </c>
      <c r="K13" s="61">
        <v>79441100</v>
      </c>
      <c r="L13" s="61"/>
      <c r="M13" s="61"/>
      <c r="N13" s="58">
        <v>33201367</v>
      </c>
      <c r="O13" s="58"/>
      <c r="P13" s="58"/>
      <c r="Q13" s="36">
        <f t="shared" si="1"/>
        <v>29697062.520000003</v>
      </c>
    </row>
    <row r="14" spans="2:17" ht="15" customHeight="1">
      <c r="B14" s="7" t="s">
        <v>26</v>
      </c>
      <c r="C14" s="56" t="s">
        <v>27</v>
      </c>
      <c r="D14" s="56"/>
      <c r="E14" s="36">
        <v>57898429.52</v>
      </c>
      <c r="F14" s="36">
        <v>5000000</v>
      </c>
      <c r="G14" s="36">
        <v>0</v>
      </c>
      <c r="H14" s="36">
        <v>0</v>
      </c>
      <c r="I14" s="36">
        <v>0</v>
      </c>
      <c r="J14" s="36">
        <f t="shared" si="0"/>
        <v>62898429.52</v>
      </c>
      <c r="K14" s="61">
        <v>79441100</v>
      </c>
      <c r="L14" s="61"/>
      <c r="M14" s="61"/>
      <c r="N14" s="58">
        <v>33201367</v>
      </c>
      <c r="O14" s="58"/>
      <c r="P14" s="58"/>
      <c r="Q14" s="36">
        <f t="shared" si="1"/>
        <v>29697062.520000003</v>
      </c>
    </row>
    <row r="15" spans="2:17" ht="15" customHeight="1">
      <c r="B15" s="7" t="s">
        <v>28</v>
      </c>
      <c r="C15" s="56" t="s">
        <v>29</v>
      </c>
      <c r="D15" s="56"/>
      <c r="E15" s="36">
        <v>36788910</v>
      </c>
      <c r="F15" s="36">
        <v>5000000</v>
      </c>
      <c r="G15" s="36">
        <v>0</v>
      </c>
      <c r="H15" s="36">
        <v>0</v>
      </c>
      <c r="I15" s="36">
        <v>0</v>
      </c>
      <c r="J15" s="36">
        <f t="shared" si="0"/>
        <v>41788910</v>
      </c>
      <c r="K15" s="61">
        <v>42705167</v>
      </c>
      <c r="L15" s="61"/>
      <c r="M15" s="61"/>
      <c r="N15" s="58">
        <v>33201367</v>
      </c>
      <c r="O15" s="58"/>
      <c r="P15" s="58"/>
      <c r="Q15" s="36">
        <f t="shared" si="1"/>
        <v>8587543</v>
      </c>
    </row>
    <row r="16" spans="2:17" ht="15" customHeight="1">
      <c r="B16" s="7" t="s">
        <v>30</v>
      </c>
      <c r="C16" s="56" t="s">
        <v>31</v>
      </c>
      <c r="D16" s="56"/>
      <c r="E16" s="36">
        <v>1200</v>
      </c>
      <c r="F16" s="36">
        <v>0</v>
      </c>
      <c r="G16" s="36">
        <v>0</v>
      </c>
      <c r="H16" s="36">
        <v>0</v>
      </c>
      <c r="I16" s="36">
        <v>0</v>
      </c>
      <c r="J16" s="36">
        <f t="shared" si="0"/>
        <v>1200</v>
      </c>
      <c r="K16" s="61">
        <v>1213800</v>
      </c>
      <c r="L16" s="61"/>
      <c r="M16" s="61"/>
      <c r="N16" s="58">
        <v>0</v>
      </c>
      <c r="O16" s="58"/>
      <c r="P16" s="58"/>
      <c r="Q16" s="36">
        <f t="shared" si="1"/>
        <v>1200</v>
      </c>
    </row>
    <row r="17" spans="2:17" ht="15" customHeight="1">
      <c r="B17" s="7" t="s">
        <v>32</v>
      </c>
      <c r="C17" s="56" t="s">
        <v>33</v>
      </c>
      <c r="D17" s="56"/>
      <c r="E17" s="36">
        <v>1200</v>
      </c>
      <c r="F17" s="36">
        <v>0</v>
      </c>
      <c r="G17" s="36">
        <v>0</v>
      </c>
      <c r="H17" s="36">
        <v>0</v>
      </c>
      <c r="I17" s="36">
        <v>0</v>
      </c>
      <c r="J17" s="36">
        <f t="shared" si="0"/>
        <v>1200</v>
      </c>
      <c r="K17" s="61">
        <v>1213800</v>
      </c>
      <c r="L17" s="61"/>
      <c r="M17" s="61"/>
      <c r="N17" s="58">
        <v>0</v>
      </c>
      <c r="O17" s="58"/>
      <c r="P17" s="58"/>
      <c r="Q17" s="36">
        <f t="shared" si="1"/>
        <v>1200</v>
      </c>
    </row>
    <row r="18" spans="2:17" ht="15" customHeight="1">
      <c r="B18" s="7" t="s">
        <v>34</v>
      </c>
      <c r="C18" s="56" t="s">
        <v>35</v>
      </c>
      <c r="D18" s="56"/>
      <c r="E18" s="36">
        <v>337450</v>
      </c>
      <c r="F18" s="36">
        <v>0</v>
      </c>
      <c r="G18" s="36">
        <v>0</v>
      </c>
      <c r="H18" s="36">
        <v>0</v>
      </c>
      <c r="I18" s="36">
        <v>0</v>
      </c>
      <c r="J18" s="36">
        <f t="shared" si="0"/>
        <v>337450</v>
      </c>
      <c r="K18" s="61">
        <v>0</v>
      </c>
      <c r="L18" s="61"/>
      <c r="M18" s="61"/>
      <c r="N18" s="58">
        <v>0</v>
      </c>
      <c r="O18" s="58"/>
      <c r="P18" s="58"/>
      <c r="Q18" s="36">
        <f t="shared" si="1"/>
        <v>337450</v>
      </c>
    </row>
    <row r="19" spans="2:17" ht="15" customHeight="1">
      <c r="B19" s="7" t="s">
        <v>36</v>
      </c>
      <c r="C19" s="56" t="s">
        <v>37</v>
      </c>
      <c r="D19" s="56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f t="shared" si="0"/>
        <v>0</v>
      </c>
      <c r="K19" s="61">
        <v>0</v>
      </c>
      <c r="L19" s="61"/>
      <c r="M19" s="61"/>
      <c r="N19" s="58">
        <v>0</v>
      </c>
      <c r="O19" s="58"/>
      <c r="P19" s="58"/>
      <c r="Q19" s="36">
        <f t="shared" si="1"/>
        <v>0</v>
      </c>
    </row>
    <row r="20" spans="2:17" ht="15" customHeight="1">
      <c r="B20" s="7" t="s">
        <v>38</v>
      </c>
      <c r="C20" s="56" t="s">
        <v>37</v>
      </c>
      <c r="D20" s="56"/>
      <c r="E20" s="36">
        <v>337450</v>
      </c>
      <c r="F20" s="36">
        <v>0</v>
      </c>
      <c r="G20" s="36">
        <v>0</v>
      </c>
      <c r="H20" s="36">
        <v>0</v>
      </c>
      <c r="I20" s="36">
        <v>0</v>
      </c>
      <c r="J20" s="36">
        <f t="shared" si="0"/>
        <v>337450</v>
      </c>
      <c r="K20" s="61">
        <v>0</v>
      </c>
      <c r="L20" s="61"/>
      <c r="M20" s="61"/>
      <c r="N20" s="58">
        <v>0</v>
      </c>
      <c r="O20" s="58"/>
      <c r="P20" s="58"/>
      <c r="Q20" s="36">
        <f t="shared" si="1"/>
        <v>337450</v>
      </c>
    </row>
    <row r="21" spans="2:17" ht="15" customHeight="1">
      <c r="B21" s="7" t="s">
        <v>39</v>
      </c>
      <c r="C21" s="56" t="s">
        <v>40</v>
      </c>
      <c r="D21" s="56"/>
      <c r="E21" s="36">
        <v>14167550</v>
      </c>
      <c r="F21" s="36">
        <v>0</v>
      </c>
      <c r="G21" s="36">
        <v>0</v>
      </c>
      <c r="H21" s="36">
        <v>0</v>
      </c>
      <c r="I21" s="36">
        <v>0</v>
      </c>
      <c r="J21" s="36">
        <f t="shared" si="0"/>
        <v>14167550</v>
      </c>
      <c r="K21" s="61">
        <v>11766927</v>
      </c>
      <c r="L21" s="61"/>
      <c r="M21" s="61"/>
      <c r="N21" s="58">
        <v>11766927</v>
      </c>
      <c r="O21" s="58"/>
      <c r="P21" s="58"/>
      <c r="Q21" s="36">
        <f t="shared" si="1"/>
        <v>2400623</v>
      </c>
    </row>
    <row r="22" spans="2:17" ht="15" customHeight="1">
      <c r="B22" s="7" t="s">
        <v>41</v>
      </c>
      <c r="C22" s="56" t="s">
        <v>42</v>
      </c>
      <c r="D22" s="56"/>
      <c r="E22" s="36">
        <v>2000000</v>
      </c>
      <c r="F22" s="36">
        <v>0</v>
      </c>
      <c r="G22" s="36">
        <v>0</v>
      </c>
      <c r="H22" s="36">
        <v>0</v>
      </c>
      <c r="I22" s="36">
        <v>0</v>
      </c>
      <c r="J22" s="36">
        <f t="shared" si="0"/>
        <v>2000000</v>
      </c>
      <c r="K22" s="61">
        <v>0</v>
      </c>
      <c r="L22" s="61"/>
      <c r="M22" s="61"/>
      <c r="N22" s="58">
        <v>0</v>
      </c>
      <c r="O22" s="58"/>
      <c r="P22" s="58"/>
      <c r="Q22" s="36">
        <f t="shared" si="1"/>
        <v>2000000</v>
      </c>
    </row>
    <row r="23" spans="2:17" ht="15" customHeight="1">
      <c r="B23" s="7" t="s">
        <v>43</v>
      </c>
      <c r="C23" s="56" t="s">
        <v>42</v>
      </c>
      <c r="D23" s="56"/>
      <c r="E23" s="36">
        <v>11785000</v>
      </c>
      <c r="F23" s="36">
        <v>0</v>
      </c>
      <c r="G23" s="36">
        <v>0</v>
      </c>
      <c r="H23" s="36">
        <v>0</v>
      </c>
      <c r="I23" s="36">
        <v>0</v>
      </c>
      <c r="J23" s="36">
        <f t="shared" si="0"/>
        <v>11785000</v>
      </c>
      <c r="K23" s="61">
        <v>11766927</v>
      </c>
      <c r="L23" s="61"/>
      <c r="M23" s="61"/>
      <c r="N23" s="58">
        <v>11766927</v>
      </c>
      <c r="O23" s="58"/>
      <c r="P23" s="58"/>
      <c r="Q23" s="36">
        <f t="shared" si="1"/>
        <v>18073</v>
      </c>
    </row>
    <row r="24" spans="2:17" ht="15" customHeight="1">
      <c r="B24" s="7" t="s">
        <v>44</v>
      </c>
      <c r="C24" s="56" t="s">
        <v>42</v>
      </c>
      <c r="D24" s="56"/>
      <c r="E24" s="36">
        <v>382550</v>
      </c>
      <c r="F24" s="36">
        <v>0</v>
      </c>
      <c r="G24" s="36">
        <v>0</v>
      </c>
      <c r="H24" s="36">
        <v>0</v>
      </c>
      <c r="I24" s="36">
        <v>0</v>
      </c>
      <c r="J24" s="36">
        <f t="shared" si="0"/>
        <v>382550</v>
      </c>
      <c r="K24" s="61">
        <v>0</v>
      </c>
      <c r="L24" s="61"/>
      <c r="M24" s="61"/>
      <c r="N24" s="58">
        <v>0</v>
      </c>
      <c r="O24" s="58"/>
      <c r="P24" s="58"/>
      <c r="Q24" s="36">
        <f t="shared" si="1"/>
        <v>382550</v>
      </c>
    </row>
    <row r="25" spans="2:17" ht="15" customHeight="1">
      <c r="B25" s="7" t="s">
        <v>45</v>
      </c>
      <c r="C25" s="56" t="s">
        <v>46</v>
      </c>
      <c r="D25" s="56"/>
      <c r="E25" s="36">
        <v>18282166</v>
      </c>
      <c r="F25" s="36">
        <v>5000000</v>
      </c>
      <c r="G25" s="36">
        <v>0</v>
      </c>
      <c r="H25" s="36">
        <v>0</v>
      </c>
      <c r="I25" s="36">
        <v>0</v>
      </c>
      <c r="J25" s="36">
        <f t="shared" si="0"/>
        <v>23282166</v>
      </c>
      <c r="K25" s="61">
        <v>21434440</v>
      </c>
      <c r="L25" s="61"/>
      <c r="M25" s="61"/>
      <c r="N25" s="58">
        <v>21434440</v>
      </c>
      <c r="O25" s="58"/>
      <c r="P25" s="58"/>
      <c r="Q25" s="36">
        <f t="shared" si="1"/>
        <v>1847726</v>
      </c>
    </row>
    <row r="26" spans="2:17" ht="15" customHeight="1">
      <c r="B26" s="7" t="s">
        <v>47</v>
      </c>
      <c r="C26" s="56" t="s">
        <v>46</v>
      </c>
      <c r="D26" s="56"/>
      <c r="E26" s="36">
        <v>0</v>
      </c>
      <c r="F26" s="36">
        <v>5000000</v>
      </c>
      <c r="G26" s="36">
        <v>0</v>
      </c>
      <c r="H26" s="36">
        <v>0</v>
      </c>
      <c r="I26" s="36">
        <v>0</v>
      </c>
      <c r="J26" s="36">
        <f t="shared" si="0"/>
        <v>5000000</v>
      </c>
      <c r="K26" s="61">
        <v>5000000</v>
      </c>
      <c r="L26" s="61"/>
      <c r="M26" s="61"/>
      <c r="N26" s="58">
        <v>5000000</v>
      </c>
      <c r="O26" s="58"/>
      <c r="P26" s="58"/>
      <c r="Q26" s="36">
        <f t="shared" si="1"/>
        <v>0</v>
      </c>
    </row>
    <row r="27" spans="2:17" ht="15" customHeight="1">
      <c r="B27" s="7" t="s">
        <v>48</v>
      </c>
      <c r="C27" s="56" t="s">
        <v>46</v>
      </c>
      <c r="D27" s="56"/>
      <c r="E27" s="36">
        <v>18282166</v>
      </c>
      <c r="F27" s="36">
        <v>0</v>
      </c>
      <c r="G27" s="36">
        <v>0</v>
      </c>
      <c r="H27" s="36">
        <v>0</v>
      </c>
      <c r="I27" s="36">
        <v>0</v>
      </c>
      <c r="J27" s="36">
        <f t="shared" si="0"/>
        <v>18282166</v>
      </c>
      <c r="K27" s="61">
        <v>16434440</v>
      </c>
      <c r="L27" s="61"/>
      <c r="M27" s="61"/>
      <c r="N27" s="58">
        <v>16434440</v>
      </c>
      <c r="O27" s="58"/>
      <c r="P27" s="58"/>
      <c r="Q27" s="36">
        <f t="shared" si="1"/>
        <v>1847726</v>
      </c>
    </row>
    <row r="28" spans="2:17" ht="20.25" customHeight="1">
      <c r="B28" s="7" t="s">
        <v>49</v>
      </c>
      <c r="C28" s="56" t="s">
        <v>50</v>
      </c>
      <c r="D28" s="56"/>
      <c r="E28" s="36">
        <v>544</v>
      </c>
      <c r="F28" s="36">
        <v>0</v>
      </c>
      <c r="G28" s="36">
        <v>0</v>
      </c>
      <c r="H28" s="36">
        <v>0</v>
      </c>
      <c r="I28" s="36">
        <v>0</v>
      </c>
      <c r="J28" s="36">
        <f t="shared" si="0"/>
        <v>544</v>
      </c>
      <c r="K28" s="61">
        <v>8290000</v>
      </c>
      <c r="L28" s="61"/>
      <c r="M28" s="61"/>
      <c r="N28" s="58">
        <v>0</v>
      </c>
      <c r="O28" s="58"/>
      <c r="P28" s="58"/>
      <c r="Q28" s="36">
        <f t="shared" si="1"/>
        <v>544</v>
      </c>
    </row>
    <row r="29" spans="2:17" ht="15" customHeight="1">
      <c r="B29" s="7" t="s">
        <v>51</v>
      </c>
      <c r="C29" s="56" t="s">
        <v>52</v>
      </c>
      <c r="D29" s="56"/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f t="shared" si="0"/>
        <v>0</v>
      </c>
      <c r="K29" s="61">
        <v>0</v>
      </c>
      <c r="L29" s="61"/>
      <c r="M29" s="61"/>
      <c r="N29" s="58">
        <v>0</v>
      </c>
      <c r="O29" s="58"/>
      <c r="P29" s="58"/>
      <c r="Q29" s="36">
        <f t="shared" si="1"/>
        <v>0</v>
      </c>
    </row>
    <row r="30" spans="2:17" ht="15" customHeight="1">
      <c r="B30" s="7" t="s">
        <v>53</v>
      </c>
      <c r="C30" s="56" t="s">
        <v>52</v>
      </c>
      <c r="D30" s="56"/>
      <c r="E30" s="36">
        <v>544</v>
      </c>
      <c r="F30" s="36">
        <v>0</v>
      </c>
      <c r="G30" s="36">
        <v>0</v>
      </c>
      <c r="H30" s="36">
        <v>0</v>
      </c>
      <c r="I30" s="36">
        <v>0</v>
      </c>
      <c r="J30" s="36">
        <f t="shared" si="0"/>
        <v>544</v>
      </c>
      <c r="K30" s="61">
        <v>8290000</v>
      </c>
      <c r="L30" s="61"/>
      <c r="M30" s="61"/>
      <c r="N30" s="58">
        <v>0</v>
      </c>
      <c r="O30" s="58"/>
      <c r="P30" s="58"/>
      <c r="Q30" s="36">
        <f t="shared" si="1"/>
        <v>544</v>
      </c>
    </row>
    <row r="31" spans="2:17" ht="15" customHeight="1">
      <c r="B31" s="7" t="s">
        <v>54</v>
      </c>
      <c r="C31" s="56" t="s">
        <v>55</v>
      </c>
      <c r="D31" s="56"/>
      <c r="E31" s="36">
        <v>4000000</v>
      </c>
      <c r="F31" s="36">
        <v>0</v>
      </c>
      <c r="G31" s="36">
        <v>0</v>
      </c>
      <c r="H31" s="36">
        <v>0</v>
      </c>
      <c r="I31" s="36">
        <v>0</v>
      </c>
      <c r="J31" s="36">
        <f t="shared" si="0"/>
        <v>4000000</v>
      </c>
      <c r="K31" s="61">
        <v>0</v>
      </c>
      <c r="L31" s="61"/>
      <c r="M31" s="61"/>
      <c r="N31" s="58">
        <v>0</v>
      </c>
      <c r="O31" s="58"/>
      <c r="P31" s="58"/>
      <c r="Q31" s="36">
        <f t="shared" si="1"/>
        <v>4000000</v>
      </c>
    </row>
    <row r="32" spans="2:17" ht="15" customHeight="1">
      <c r="B32" s="7" t="s">
        <v>56</v>
      </c>
      <c r="C32" s="56" t="s">
        <v>55</v>
      </c>
      <c r="D32" s="56"/>
      <c r="E32" s="36">
        <v>4000000</v>
      </c>
      <c r="F32" s="36">
        <v>0</v>
      </c>
      <c r="G32" s="36">
        <v>0</v>
      </c>
      <c r="H32" s="36">
        <v>0</v>
      </c>
      <c r="I32" s="36">
        <v>0</v>
      </c>
      <c r="J32" s="36">
        <f t="shared" si="0"/>
        <v>4000000</v>
      </c>
      <c r="K32" s="61">
        <v>0</v>
      </c>
      <c r="L32" s="61"/>
      <c r="M32" s="61"/>
      <c r="N32" s="58">
        <v>0</v>
      </c>
      <c r="O32" s="58"/>
      <c r="P32" s="58"/>
      <c r="Q32" s="36">
        <f t="shared" si="1"/>
        <v>4000000</v>
      </c>
    </row>
    <row r="33" spans="2:17" ht="15" customHeight="1">
      <c r="B33" s="7" t="s">
        <v>57</v>
      </c>
      <c r="C33" s="56" t="s">
        <v>58</v>
      </c>
      <c r="D33" s="56"/>
      <c r="E33" s="36">
        <v>19062264</v>
      </c>
      <c r="F33" s="36">
        <v>0</v>
      </c>
      <c r="G33" s="36">
        <v>0</v>
      </c>
      <c r="H33" s="36">
        <v>0</v>
      </c>
      <c r="I33" s="36">
        <v>0</v>
      </c>
      <c r="J33" s="36">
        <f t="shared" si="0"/>
        <v>19062264</v>
      </c>
      <c r="K33" s="61">
        <v>36735933</v>
      </c>
      <c r="L33" s="61"/>
      <c r="M33" s="61"/>
      <c r="N33" s="58">
        <v>0</v>
      </c>
      <c r="O33" s="58"/>
      <c r="P33" s="58"/>
      <c r="Q33" s="36">
        <f t="shared" si="1"/>
        <v>19062264</v>
      </c>
    </row>
    <row r="34" spans="2:17" ht="15" customHeight="1">
      <c r="B34" s="7" t="s">
        <v>99</v>
      </c>
      <c r="C34" s="56" t="s">
        <v>100</v>
      </c>
      <c r="D34" s="56"/>
      <c r="E34" s="36">
        <v>4825000</v>
      </c>
      <c r="F34" s="36">
        <v>0</v>
      </c>
      <c r="G34" s="36">
        <v>0</v>
      </c>
      <c r="H34" s="36">
        <v>0</v>
      </c>
      <c r="I34" s="36">
        <v>0</v>
      </c>
      <c r="J34" s="36">
        <f t="shared" si="0"/>
        <v>4825000</v>
      </c>
      <c r="K34" s="61">
        <v>0</v>
      </c>
      <c r="L34" s="61"/>
      <c r="M34" s="61"/>
      <c r="N34" s="58">
        <v>0</v>
      </c>
      <c r="O34" s="58"/>
      <c r="P34" s="58"/>
      <c r="Q34" s="36">
        <f t="shared" si="1"/>
        <v>4825000</v>
      </c>
    </row>
    <row r="35" spans="2:17" ht="15" customHeight="1">
      <c r="B35" s="7" t="s">
        <v>101</v>
      </c>
      <c r="C35" s="56" t="s">
        <v>100</v>
      </c>
      <c r="D35" s="56"/>
      <c r="E35" s="36">
        <v>4825000</v>
      </c>
      <c r="F35" s="36">
        <v>0</v>
      </c>
      <c r="G35" s="36">
        <v>0</v>
      </c>
      <c r="H35" s="36">
        <v>0</v>
      </c>
      <c r="I35" s="36">
        <v>0</v>
      </c>
      <c r="J35" s="36">
        <f t="shared" si="0"/>
        <v>4825000</v>
      </c>
      <c r="K35" s="61">
        <v>0</v>
      </c>
      <c r="L35" s="61"/>
      <c r="M35" s="61"/>
      <c r="N35" s="58">
        <v>0</v>
      </c>
      <c r="O35" s="58"/>
      <c r="P35" s="58"/>
      <c r="Q35" s="36">
        <f t="shared" si="1"/>
        <v>4825000</v>
      </c>
    </row>
    <row r="36" spans="2:17" ht="15" customHeight="1">
      <c r="B36" s="7" t="s">
        <v>59</v>
      </c>
      <c r="C36" s="56" t="s">
        <v>60</v>
      </c>
      <c r="D36" s="56"/>
      <c r="E36" s="36">
        <v>8737264</v>
      </c>
      <c r="F36" s="36">
        <v>0</v>
      </c>
      <c r="G36" s="36">
        <v>0</v>
      </c>
      <c r="H36" s="36">
        <v>0</v>
      </c>
      <c r="I36" s="36">
        <v>0</v>
      </c>
      <c r="J36" s="36">
        <f t="shared" si="0"/>
        <v>8737264</v>
      </c>
      <c r="K36" s="61">
        <v>36735933</v>
      </c>
      <c r="L36" s="61"/>
      <c r="M36" s="61"/>
      <c r="N36" s="58">
        <v>0</v>
      </c>
      <c r="O36" s="58"/>
      <c r="P36" s="58"/>
      <c r="Q36" s="36">
        <f t="shared" si="1"/>
        <v>8737264</v>
      </c>
    </row>
    <row r="37" spans="2:17" ht="15" customHeight="1">
      <c r="B37" s="7" t="s">
        <v>61</v>
      </c>
      <c r="C37" s="56" t="s">
        <v>60</v>
      </c>
      <c r="D37" s="56"/>
      <c r="E37" s="36">
        <v>4230222</v>
      </c>
      <c r="F37" s="36">
        <v>0</v>
      </c>
      <c r="G37" s="36">
        <v>0</v>
      </c>
      <c r="H37" s="36">
        <v>0</v>
      </c>
      <c r="I37" s="36">
        <v>0</v>
      </c>
      <c r="J37" s="36">
        <f t="shared" si="0"/>
        <v>4230222</v>
      </c>
      <c r="K37" s="61">
        <v>16762975</v>
      </c>
      <c r="L37" s="61"/>
      <c r="M37" s="61"/>
      <c r="N37" s="58">
        <v>0</v>
      </c>
      <c r="O37" s="58"/>
      <c r="P37" s="58"/>
      <c r="Q37" s="36">
        <f t="shared" si="1"/>
        <v>4230222</v>
      </c>
    </row>
    <row r="38" spans="2:17" ht="15" customHeight="1">
      <c r="B38" s="7" t="s">
        <v>62</v>
      </c>
      <c r="C38" s="56" t="s">
        <v>60</v>
      </c>
      <c r="D38" s="56"/>
      <c r="E38" s="36">
        <v>4507042</v>
      </c>
      <c r="F38" s="36">
        <v>0</v>
      </c>
      <c r="G38" s="36">
        <v>0</v>
      </c>
      <c r="H38" s="36">
        <v>0</v>
      </c>
      <c r="I38" s="36">
        <v>0</v>
      </c>
      <c r="J38" s="36">
        <f t="shared" si="0"/>
        <v>4507042</v>
      </c>
      <c r="K38" s="61">
        <v>19972958</v>
      </c>
      <c r="L38" s="61"/>
      <c r="M38" s="61"/>
      <c r="N38" s="58">
        <v>0</v>
      </c>
      <c r="O38" s="58"/>
      <c r="P38" s="58"/>
      <c r="Q38" s="36">
        <f t="shared" si="1"/>
        <v>4507042</v>
      </c>
    </row>
    <row r="39" spans="2:17" ht="19.5" customHeight="1">
      <c r="B39" s="7" t="s">
        <v>63</v>
      </c>
      <c r="C39" s="56" t="s">
        <v>64</v>
      </c>
      <c r="D39" s="56"/>
      <c r="E39" s="36">
        <v>5500000</v>
      </c>
      <c r="F39" s="36">
        <v>0</v>
      </c>
      <c r="G39" s="36">
        <v>0</v>
      </c>
      <c r="H39" s="36">
        <v>0</v>
      </c>
      <c r="I39" s="36">
        <v>0</v>
      </c>
      <c r="J39" s="36">
        <f t="shared" si="0"/>
        <v>5500000</v>
      </c>
      <c r="K39" s="61">
        <v>0</v>
      </c>
      <c r="L39" s="61"/>
      <c r="M39" s="61"/>
      <c r="N39" s="58">
        <v>0</v>
      </c>
      <c r="O39" s="58"/>
      <c r="P39" s="58"/>
      <c r="Q39" s="36">
        <f t="shared" si="1"/>
        <v>5500000</v>
      </c>
    </row>
    <row r="40" spans="2:17" ht="20.25" customHeight="1">
      <c r="B40" s="7" t="s">
        <v>65</v>
      </c>
      <c r="C40" s="56" t="s">
        <v>64</v>
      </c>
      <c r="D40" s="56"/>
      <c r="E40" s="36">
        <v>5500000</v>
      </c>
      <c r="F40" s="36">
        <v>0</v>
      </c>
      <c r="G40" s="36">
        <v>0</v>
      </c>
      <c r="H40" s="36">
        <v>0</v>
      </c>
      <c r="I40" s="36">
        <v>0</v>
      </c>
      <c r="J40" s="36">
        <f t="shared" si="0"/>
        <v>5500000</v>
      </c>
      <c r="K40" s="61">
        <v>0</v>
      </c>
      <c r="L40" s="61"/>
      <c r="M40" s="61"/>
      <c r="N40" s="58">
        <v>0</v>
      </c>
      <c r="O40" s="58"/>
      <c r="P40" s="58"/>
      <c r="Q40" s="36">
        <f t="shared" si="1"/>
        <v>5500000</v>
      </c>
    </row>
    <row r="41" spans="2:17" ht="15" customHeight="1">
      <c r="B41" s="7" t="s">
        <v>66</v>
      </c>
      <c r="C41" s="56" t="s">
        <v>67</v>
      </c>
      <c r="D41" s="56"/>
      <c r="E41" s="36">
        <v>170000</v>
      </c>
      <c r="F41" s="36">
        <v>0</v>
      </c>
      <c r="G41" s="36">
        <v>0</v>
      </c>
      <c r="H41" s="36">
        <v>0</v>
      </c>
      <c r="I41" s="36">
        <v>0</v>
      </c>
      <c r="J41" s="36">
        <f t="shared" si="0"/>
        <v>170000</v>
      </c>
      <c r="K41" s="61">
        <v>0</v>
      </c>
      <c r="L41" s="61"/>
      <c r="M41" s="61"/>
      <c r="N41" s="58">
        <v>0</v>
      </c>
      <c r="O41" s="58"/>
      <c r="P41" s="58"/>
      <c r="Q41" s="36">
        <f t="shared" si="1"/>
        <v>170000</v>
      </c>
    </row>
    <row r="42" spans="2:17" ht="15" customHeight="1">
      <c r="B42" s="7" t="s">
        <v>68</v>
      </c>
      <c r="C42" s="56" t="s">
        <v>69</v>
      </c>
      <c r="D42" s="56"/>
      <c r="E42" s="36">
        <v>170000</v>
      </c>
      <c r="F42" s="36">
        <v>0</v>
      </c>
      <c r="G42" s="36">
        <v>0</v>
      </c>
      <c r="H42" s="36">
        <v>0</v>
      </c>
      <c r="I42" s="36">
        <v>0</v>
      </c>
      <c r="J42" s="36">
        <f t="shared" si="0"/>
        <v>170000</v>
      </c>
      <c r="K42" s="61">
        <v>0</v>
      </c>
      <c r="L42" s="61"/>
      <c r="M42" s="61"/>
      <c r="N42" s="58">
        <v>0</v>
      </c>
      <c r="O42" s="58"/>
      <c r="P42" s="58"/>
      <c r="Q42" s="36">
        <f t="shared" si="1"/>
        <v>170000</v>
      </c>
    </row>
    <row r="43" spans="2:17" ht="15" customHeight="1">
      <c r="B43" s="7" t="s">
        <v>70</v>
      </c>
      <c r="C43" s="56" t="s">
        <v>69</v>
      </c>
      <c r="D43" s="56"/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f t="shared" si="0"/>
        <v>0</v>
      </c>
      <c r="K43" s="61">
        <v>0</v>
      </c>
      <c r="L43" s="61"/>
      <c r="M43" s="61"/>
      <c r="N43" s="58">
        <v>0</v>
      </c>
      <c r="O43" s="58"/>
      <c r="P43" s="58"/>
      <c r="Q43" s="36">
        <f t="shared" si="1"/>
        <v>0</v>
      </c>
    </row>
    <row r="44" spans="2:17" ht="15" customHeight="1">
      <c r="B44" s="7" t="s">
        <v>71</v>
      </c>
      <c r="C44" s="56" t="s">
        <v>69</v>
      </c>
      <c r="D44" s="56"/>
      <c r="E44" s="36">
        <v>170000</v>
      </c>
      <c r="F44" s="36">
        <v>0</v>
      </c>
      <c r="G44" s="36">
        <v>0</v>
      </c>
      <c r="H44" s="36">
        <v>0</v>
      </c>
      <c r="I44" s="36">
        <v>0</v>
      </c>
      <c r="J44" s="36">
        <f t="shared" si="0"/>
        <v>170000</v>
      </c>
      <c r="K44" s="61">
        <v>0</v>
      </c>
      <c r="L44" s="61"/>
      <c r="M44" s="61"/>
      <c r="N44" s="58">
        <v>0</v>
      </c>
      <c r="O44" s="58"/>
      <c r="P44" s="58"/>
      <c r="Q44" s="36">
        <f t="shared" si="1"/>
        <v>170000</v>
      </c>
    </row>
    <row r="45" spans="2:17" ht="15" customHeight="1">
      <c r="B45" s="7" t="s">
        <v>72</v>
      </c>
      <c r="C45" s="56" t="s">
        <v>73</v>
      </c>
      <c r="D45" s="56"/>
      <c r="E45" s="36">
        <v>1877255.52</v>
      </c>
      <c r="F45" s="36">
        <v>0</v>
      </c>
      <c r="G45" s="36">
        <v>0</v>
      </c>
      <c r="H45" s="36">
        <v>0</v>
      </c>
      <c r="I45" s="36">
        <v>0</v>
      </c>
      <c r="J45" s="36">
        <f t="shared" si="0"/>
        <v>1877255.52</v>
      </c>
      <c r="K45" s="61">
        <v>0</v>
      </c>
      <c r="L45" s="61"/>
      <c r="M45" s="61"/>
      <c r="N45" s="58">
        <v>0</v>
      </c>
      <c r="O45" s="58"/>
      <c r="P45" s="58"/>
      <c r="Q45" s="36">
        <f t="shared" si="1"/>
        <v>1877255.52</v>
      </c>
    </row>
    <row r="46" spans="2:17" ht="15" customHeight="1">
      <c r="B46" s="7" t="s">
        <v>74</v>
      </c>
      <c r="C46" s="56" t="s">
        <v>73</v>
      </c>
      <c r="D46" s="56"/>
      <c r="E46" s="36">
        <v>1877255.52</v>
      </c>
      <c r="F46" s="36">
        <v>0</v>
      </c>
      <c r="G46" s="36">
        <v>0</v>
      </c>
      <c r="H46" s="36">
        <v>0</v>
      </c>
      <c r="I46" s="36">
        <v>0</v>
      </c>
      <c r="J46" s="36">
        <f t="shared" si="0"/>
        <v>1877255.52</v>
      </c>
      <c r="K46" s="61">
        <v>0</v>
      </c>
      <c r="L46" s="61"/>
      <c r="M46" s="61"/>
      <c r="N46" s="58">
        <v>0</v>
      </c>
      <c r="O46" s="58"/>
      <c r="P46" s="58"/>
      <c r="Q46" s="36">
        <f t="shared" si="1"/>
        <v>1877255.52</v>
      </c>
    </row>
    <row r="47" spans="2:17" ht="15" customHeight="1">
      <c r="B47" s="7" t="s">
        <v>75</v>
      </c>
      <c r="C47" s="56" t="s">
        <v>73</v>
      </c>
      <c r="D47" s="56"/>
      <c r="E47" s="36">
        <v>583664</v>
      </c>
      <c r="F47" s="36">
        <v>0</v>
      </c>
      <c r="G47" s="36">
        <v>0</v>
      </c>
      <c r="H47" s="36">
        <v>0</v>
      </c>
      <c r="I47" s="36">
        <v>0</v>
      </c>
      <c r="J47" s="36">
        <f t="shared" si="0"/>
        <v>583664</v>
      </c>
      <c r="K47" s="61">
        <v>0</v>
      </c>
      <c r="L47" s="61"/>
      <c r="M47" s="61"/>
      <c r="N47" s="58">
        <v>0</v>
      </c>
      <c r="O47" s="58"/>
      <c r="P47" s="58"/>
      <c r="Q47" s="36">
        <f t="shared" si="1"/>
        <v>583664</v>
      </c>
    </row>
    <row r="48" spans="2:17" ht="15" customHeight="1">
      <c r="B48" s="7" t="s">
        <v>76</v>
      </c>
      <c r="C48" s="56" t="s">
        <v>73</v>
      </c>
      <c r="D48" s="56"/>
      <c r="E48" s="36">
        <v>1174795</v>
      </c>
      <c r="F48" s="36">
        <v>0</v>
      </c>
      <c r="G48" s="36">
        <v>0</v>
      </c>
      <c r="H48" s="36">
        <v>0</v>
      </c>
      <c r="I48" s="36">
        <v>0</v>
      </c>
      <c r="J48" s="36">
        <f t="shared" si="0"/>
        <v>1174795</v>
      </c>
      <c r="K48" s="61">
        <v>0</v>
      </c>
      <c r="L48" s="61"/>
      <c r="M48" s="61"/>
      <c r="N48" s="58">
        <v>0</v>
      </c>
      <c r="O48" s="58"/>
      <c r="P48" s="58"/>
      <c r="Q48" s="36">
        <f t="shared" si="1"/>
        <v>1174795</v>
      </c>
    </row>
    <row r="49" spans="2:17" ht="15" customHeight="1">
      <c r="B49" s="7" t="s">
        <v>77</v>
      </c>
      <c r="C49" s="56" t="s">
        <v>73</v>
      </c>
      <c r="D49" s="56"/>
      <c r="E49" s="36">
        <v>118796.52</v>
      </c>
      <c r="F49" s="36">
        <v>0</v>
      </c>
      <c r="G49" s="36">
        <v>0</v>
      </c>
      <c r="H49" s="36">
        <v>0</v>
      </c>
      <c r="I49" s="36">
        <v>0</v>
      </c>
      <c r="J49" s="36">
        <f t="shared" si="0"/>
        <v>118796.52</v>
      </c>
      <c r="K49" s="61">
        <v>0</v>
      </c>
      <c r="L49" s="61"/>
      <c r="M49" s="61"/>
      <c r="N49" s="58">
        <v>0</v>
      </c>
      <c r="O49" s="58"/>
      <c r="P49" s="58"/>
      <c r="Q49" s="36">
        <f t="shared" si="1"/>
        <v>118796.52</v>
      </c>
    </row>
    <row r="50" spans="2:17" ht="15" customHeight="1">
      <c r="B50" s="7" t="s">
        <v>78</v>
      </c>
      <c r="C50" s="56" t="s">
        <v>79</v>
      </c>
      <c r="D50" s="56"/>
      <c r="E50" s="36">
        <v>12000000</v>
      </c>
      <c r="F50" s="36">
        <v>0</v>
      </c>
      <c r="G50" s="36">
        <v>0</v>
      </c>
      <c r="H50" s="36">
        <v>0</v>
      </c>
      <c r="I50" s="36">
        <v>0</v>
      </c>
      <c r="J50" s="36">
        <f t="shared" si="0"/>
        <v>12000000</v>
      </c>
      <c r="K50" s="61">
        <v>0</v>
      </c>
      <c r="L50" s="61"/>
      <c r="M50" s="61"/>
      <c r="N50" s="58">
        <v>0</v>
      </c>
      <c r="O50" s="58"/>
      <c r="P50" s="58"/>
      <c r="Q50" s="36">
        <f t="shared" si="1"/>
        <v>12000000</v>
      </c>
    </row>
    <row r="51" spans="2:17" ht="15" customHeight="1">
      <c r="B51" s="7" t="s">
        <v>80</v>
      </c>
      <c r="C51" s="56" t="s">
        <v>81</v>
      </c>
      <c r="D51" s="56"/>
      <c r="E51" s="36">
        <v>12000000</v>
      </c>
      <c r="F51" s="36">
        <v>0</v>
      </c>
      <c r="G51" s="36">
        <v>0</v>
      </c>
      <c r="H51" s="36">
        <v>0</v>
      </c>
      <c r="I51" s="36">
        <v>0</v>
      </c>
      <c r="J51" s="36">
        <f t="shared" si="0"/>
        <v>12000000</v>
      </c>
      <c r="K51" s="61">
        <v>0</v>
      </c>
      <c r="L51" s="61"/>
      <c r="M51" s="61"/>
      <c r="N51" s="58">
        <v>0</v>
      </c>
      <c r="O51" s="58"/>
      <c r="P51" s="58"/>
      <c r="Q51" s="36">
        <f t="shared" si="1"/>
        <v>12000000</v>
      </c>
    </row>
    <row r="52" spans="2:17" ht="20.25" customHeight="1">
      <c r="B52" s="7" t="s">
        <v>82</v>
      </c>
      <c r="C52" s="56" t="s">
        <v>83</v>
      </c>
      <c r="D52" s="56"/>
      <c r="E52" s="36">
        <v>12000000</v>
      </c>
      <c r="F52" s="36">
        <v>0</v>
      </c>
      <c r="G52" s="36">
        <v>0</v>
      </c>
      <c r="H52" s="36">
        <v>0</v>
      </c>
      <c r="I52" s="36">
        <v>0</v>
      </c>
      <c r="J52" s="36">
        <f t="shared" si="0"/>
        <v>12000000</v>
      </c>
      <c r="K52" s="61">
        <v>0</v>
      </c>
      <c r="L52" s="61"/>
      <c r="M52" s="61"/>
      <c r="N52" s="58">
        <v>0</v>
      </c>
      <c r="O52" s="58"/>
      <c r="P52" s="58"/>
      <c r="Q52" s="36">
        <f t="shared" si="1"/>
        <v>12000000</v>
      </c>
    </row>
    <row r="53" spans="2:17" ht="15" customHeight="1">
      <c r="B53" s="7" t="s">
        <v>84</v>
      </c>
      <c r="C53" s="56" t="s">
        <v>85</v>
      </c>
      <c r="D53" s="56"/>
      <c r="E53" s="36">
        <v>12000000</v>
      </c>
      <c r="F53" s="36">
        <v>0</v>
      </c>
      <c r="G53" s="36">
        <v>0</v>
      </c>
      <c r="H53" s="36">
        <v>0</v>
      </c>
      <c r="I53" s="36">
        <v>0</v>
      </c>
      <c r="J53" s="36">
        <f t="shared" si="0"/>
        <v>12000000</v>
      </c>
      <c r="K53" s="61">
        <v>0</v>
      </c>
      <c r="L53" s="61"/>
      <c r="M53" s="61"/>
      <c r="N53" s="58">
        <v>0</v>
      </c>
      <c r="O53" s="58"/>
      <c r="P53" s="58"/>
      <c r="Q53" s="36">
        <f t="shared" si="1"/>
        <v>12000000</v>
      </c>
    </row>
    <row r="54" spans="2:17" ht="15" customHeight="1">
      <c r="B54" s="7" t="s">
        <v>86</v>
      </c>
      <c r="C54" s="56" t="s">
        <v>85</v>
      </c>
      <c r="D54" s="56"/>
      <c r="E54" s="36">
        <v>12000000</v>
      </c>
      <c r="F54" s="36">
        <v>0</v>
      </c>
      <c r="G54" s="36">
        <v>0</v>
      </c>
      <c r="H54" s="36">
        <v>0</v>
      </c>
      <c r="I54" s="36">
        <v>0</v>
      </c>
      <c r="J54" s="36">
        <f t="shared" si="0"/>
        <v>12000000</v>
      </c>
      <c r="K54" s="61">
        <v>0</v>
      </c>
      <c r="L54" s="61"/>
      <c r="M54" s="61"/>
      <c r="N54" s="58">
        <v>0</v>
      </c>
      <c r="O54" s="58"/>
      <c r="P54" s="58"/>
      <c r="Q54" s="36">
        <f t="shared" si="1"/>
        <v>12000000</v>
      </c>
    </row>
    <row r="55" spans="2:17" ht="15" customHeight="1">
      <c r="B55" s="7" t="s">
        <v>87</v>
      </c>
      <c r="C55" s="56" t="s">
        <v>85</v>
      </c>
      <c r="D55" s="56"/>
      <c r="E55" s="36">
        <v>12000000</v>
      </c>
      <c r="F55" s="36">
        <v>0</v>
      </c>
      <c r="G55" s="36">
        <v>0</v>
      </c>
      <c r="H55" s="36">
        <v>0</v>
      </c>
      <c r="I55" s="36">
        <v>0</v>
      </c>
      <c r="J55" s="36">
        <f t="shared" si="0"/>
        <v>12000000</v>
      </c>
      <c r="K55" s="61">
        <v>0</v>
      </c>
      <c r="L55" s="61"/>
      <c r="M55" s="61"/>
      <c r="N55" s="58">
        <v>0</v>
      </c>
      <c r="O55" s="58"/>
      <c r="P55" s="58"/>
      <c r="Q55" s="36">
        <f t="shared" si="1"/>
        <v>12000000</v>
      </c>
    </row>
    <row r="56" ht="6" customHeight="1"/>
    <row r="57" spans="2:19" ht="12" customHeight="1">
      <c r="B57" s="59" t="s">
        <v>88</v>
      </c>
      <c r="C57" s="59"/>
      <c r="M57" s="60"/>
      <c r="N57" s="60"/>
      <c r="O57" s="60"/>
      <c r="P57" s="60"/>
      <c r="Q57" s="60"/>
      <c r="R57" s="60"/>
      <c r="S57" s="60"/>
    </row>
    <row r="58" ht="36.75" customHeight="1"/>
    <row r="59" spans="2:20" ht="16.5" customHeight="1">
      <c r="B59" s="59" t="s">
        <v>89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</sheetData>
  <sheetProtection/>
  <mergeCells count="154">
    <mergeCell ref="C55:D55"/>
    <mergeCell ref="K55:M55"/>
    <mergeCell ref="N55:P55"/>
    <mergeCell ref="B57:C57"/>
    <mergeCell ref="M57:S57"/>
    <mergeCell ref="B59:T59"/>
    <mergeCell ref="C53:D53"/>
    <mergeCell ref="K53:M53"/>
    <mergeCell ref="N53:P53"/>
    <mergeCell ref="C54:D54"/>
    <mergeCell ref="K54:M54"/>
    <mergeCell ref="N54:P54"/>
    <mergeCell ref="C51:D51"/>
    <mergeCell ref="K51:M51"/>
    <mergeCell ref="N51:P51"/>
    <mergeCell ref="C52:D52"/>
    <mergeCell ref="K52:M52"/>
    <mergeCell ref="N52:P52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60"/>
  <sheetViews>
    <sheetView zoomScalePageLayoutView="0" workbookViewId="0" topLeftCell="A4">
      <selection activeCell="H28" sqref="H28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111</v>
      </c>
      <c r="M2" s="52"/>
      <c r="N2" s="52"/>
      <c r="O2" s="52"/>
      <c r="P2" s="52"/>
      <c r="Q2" s="52"/>
      <c r="R2" s="52"/>
    </row>
    <row r="3" ht="12.75" customHeight="1">
      <c r="Q3" s="41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42"/>
      <c r="P6" s="54" t="s">
        <v>112</v>
      </c>
      <c r="Q6" s="54"/>
      <c r="R6" s="54"/>
    </row>
    <row r="7" spans="12:18" ht="18" customHeight="1">
      <c r="L7" s="54" t="s">
        <v>6</v>
      </c>
      <c r="M7" s="54"/>
      <c r="N7" s="54"/>
      <c r="O7" s="42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43" t="s">
        <v>9</v>
      </c>
      <c r="F9" s="56" t="s">
        <v>10</v>
      </c>
      <c r="G9" s="56"/>
      <c r="H9" s="56" t="s">
        <v>11</v>
      </c>
      <c r="I9" s="56"/>
      <c r="J9" s="43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44" t="s">
        <v>15</v>
      </c>
      <c r="F10" s="44" t="s">
        <v>16</v>
      </c>
      <c r="G10" s="44" t="s">
        <v>17</v>
      </c>
      <c r="H10" s="44" t="s">
        <v>16</v>
      </c>
      <c r="I10" s="44" t="s">
        <v>17</v>
      </c>
      <c r="J10" s="44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17" ht="15" customHeight="1">
      <c r="B11" s="7" t="s">
        <v>21</v>
      </c>
      <c r="C11" s="56" t="s">
        <v>0</v>
      </c>
      <c r="D11" s="56"/>
      <c r="E11" s="45">
        <v>46697062.52</v>
      </c>
      <c r="F11" s="45">
        <v>7322498</v>
      </c>
      <c r="G11" s="45">
        <v>12322498</v>
      </c>
      <c r="H11" s="45">
        <v>0</v>
      </c>
      <c r="I11" s="45">
        <v>0</v>
      </c>
      <c r="J11" s="45">
        <f>+E11+F11-G11</f>
        <v>41697062.52</v>
      </c>
      <c r="K11" s="56">
        <v>79441100</v>
      </c>
      <c r="L11" s="56"/>
      <c r="M11" s="56"/>
      <c r="N11" s="58">
        <v>0</v>
      </c>
      <c r="O11" s="58"/>
      <c r="P11" s="58"/>
      <c r="Q11" s="45">
        <v>41697062.52</v>
      </c>
    </row>
    <row r="12" spans="2:17" ht="15.75" customHeight="1">
      <c r="B12" s="7" t="s">
        <v>22</v>
      </c>
      <c r="C12" s="56" t="s">
        <v>23</v>
      </c>
      <c r="D12" s="56"/>
      <c r="E12" s="45">
        <v>34697062.519999996</v>
      </c>
      <c r="F12" s="45">
        <v>7322498</v>
      </c>
      <c r="G12" s="45">
        <v>12322498</v>
      </c>
      <c r="H12" s="45">
        <v>0</v>
      </c>
      <c r="I12" s="45">
        <v>0</v>
      </c>
      <c r="J12" s="45">
        <f aca="true" t="shared" si="0" ref="J12:J56">+E12+F12-G12</f>
        <v>29697062.519999996</v>
      </c>
      <c r="K12" s="56">
        <v>79441100</v>
      </c>
      <c r="L12" s="56"/>
      <c r="M12" s="56"/>
      <c r="N12" s="58">
        <v>0</v>
      </c>
      <c r="O12" s="58"/>
      <c r="P12" s="58"/>
      <c r="Q12" s="45">
        <v>29697062.52</v>
      </c>
    </row>
    <row r="13" spans="2:17" ht="15" customHeight="1">
      <c r="B13" s="7" t="s">
        <v>24</v>
      </c>
      <c r="C13" s="56" t="s">
        <v>25</v>
      </c>
      <c r="D13" s="56"/>
      <c r="E13" s="45">
        <v>34697062.519999996</v>
      </c>
      <c r="F13" s="45">
        <v>7322498</v>
      </c>
      <c r="G13" s="45">
        <v>12322498</v>
      </c>
      <c r="H13" s="45">
        <v>0</v>
      </c>
      <c r="I13" s="45">
        <v>0</v>
      </c>
      <c r="J13" s="45">
        <f t="shared" si="0"/>
        <v>29697062.519999996</v>
      </c>
      <c r="K13" s="56">
        <v>79441100</v>
      </c>
      <c r="L13" s="56"/>
      <c r="M13" s="56"/>
      <c r="N13" s="58">
        <v>0</v>
      </c>
      <c r="O13" s="58"/>
      <c r="P13" s="58"/>
      <c r="Q13" s="45">
        <v>29697062.52</v>
      </c>
    </row>
    <row r="14" spans="2:17" ht="15" customHeight="1">
      <c r="B14" s="7" t="s">
        <v>26</v>
      </c>
      <c r="C14" s="56" t="s">
        <v>27</v>
      </c>
      <c r="D14" s="56"/>
      <c r="E14" s="45">
        <v>34697062.519999996</v>
      </c>
      <c r="F14" s="45">
        <v>7322498</v>
      </c>
      <c r="G14" s="45">
        <v>12322498</v>
      </c>
      <c r="H14" s="45">
        <v>0</v>
      </c>
      <c r="I14" s="45">
        <v>0</v>
      </c>
      <c r="J14" s="45">
        <f t="shared" si="0"/>
        <v>29697062.519999996</v>
      </c>
      <c r="K14" s="56">
        <v>79441100</v>
      </c>
      <c r="L14" s="56"/>
      <c r="M14" s="56"/>
      <c r="N14" s="58">
        <v>0</v>
      </c>
      <c r="O14" s="58"/>
      <c r="P14" s="58"/>
      <c r="Q14" s="45">
        <v>29697062.52</v>
      </c>
    </row>
    <row r="15" spans="2:17" ht="15" customHeight="1">
      <c r="B15" s="7" t="s">
        <v>28</v>
      </c>
      <c r="C15" s="56" t="s">
        <v>29</v>
      </c>
      <c r="D15" s="56"/>
      <c r="E15" s="45">
        <v>13587543</v>
      </c>
      <c r="F15" s="45">
        <v>0</v>
      </c>
      <c r="G15" s="45">
        <v>11022498</v>
      </c>
      <c r="H15" s="45">
        <v>0</v>
      </c>
      <c r="I15" s="45">
        <v>0</v>
      </c>
      <c r="J15" s="45">
        <f t="shared" si="0"/>
        <v>2565045</v>
      </c>
      <c r="K15" s="56">
        <v>42705167</v>
      </c>
      <c r="L15" s="56"/>
      <c r="M15" s="56"/>
      <c r="N15" s="58">
        <v>0</v>
      </c>
      <c r="O15" s="58"/>
      <c r="P15" s="58"/>
      <c r="Q15" s="45">
        <v>2565045</v>
      </c>
    </row>
    <row r="16" spans="2:17" ht="15" customHeight="1">
      <c r="B16" s="7" t="s">
        <v>30</v>
      </c>
      <c r="C16" s="56" t="s">
        <v>31</v>
      </c>
      <c r="D16" s="56"/>
      <c r="E16" s="45">
        <v>1200</v>
      </c>
      <c r="F16" s="45">
        <v>0</v>
      </c>
      <c r="G16" s="45">
        <v>1200</v>
      </c>
      <c r="H16" s="45">
        <v>0</v>
      </c>
      <c r="I16" s="45">
        <v>0</v>
      </c>
      <c r="J16" s="45">
        <f t="shared" si="0"/>
        <v>0</v>
      </c>
      <c r="K16" s="56">
        <v>1213800</v>
      </c>
      <c r="L16" s="56"/>
      <c r="M16" s="56"/>
      <c r="N16" s="58">
        <v>0</v>
      </c>
      <c r="O16" s="58"/>
      <c r="P16" s="58"/>
      <c r="Q16" s="45">
        <v>0</v>
      </c>
    </row>
    <row r="17" spans="2:17" ht="15" customHeight="1">
      <c r="B17" s="7" t="s">
        <v>32</v>
      </c>
      <c r="C17" s="56" t="s">
        <v>33</v>
      </c>
      <c r="D17" s="56"/>
      <c r="E17" s="45">
        <v>1200</v>
      </c>
      <c r="F17" s="45">
        <v>0</v>
      </c>
      <c r="G17" s="45">
        <v>1200</v>
      </c>
      <c r="H17" s="45">
        <v>0</v>
      </c>
      <c r="I17" s="45">
        <v>0</v>
      </c>
      <c r="J17" s="45">
        <f t="shared" si="0"/>
        <v>0</v>
      </c>
      <c r="K17" s="56">
        <v>1213800</v>
      </c>
      <c r="L17" s="56"/>
      <c r="M17" s="56"/>
      <c r="N17" s="58">
        <v>0</v>
      </c>
      <c r="O17" s="58"/>
      <c r="P17" s="58"/>
      <c r="Q17" s="45">
        <v>0</v>
      </c>
    </row>
    <row r="18" spans="2:17" ht="15" customHeight="1">
      <c r="B18" s="7" t="s">
        <v>34</v>
      </c>
      <c r="C18" s="56" t="s">
        <v>35</v>
      </c>
      <c r="D18" s="56"/>
      <c r="E18" s="45">
        <v>337450</v>
      </c>
      <c r="F18" s="45">
        <v>0</v>
      </c>
      <c r="G18" s="45">
        <v>0</v>
      </c>
      <c r="H18" s="45">
        <v>0</v>
      </c>
      <c r="I18" s="45">
        <v>0</v>
      </c>
      <c r="J18" s="45">
        <f t="shared" si="0"/>
        <v>337450</v>
      </c>
      <c r="K18" s="56">
        <v>0</v>
      </c>
      <c r="L18" s="56"/>
      <c r="M18" s="56"/>
      <c r="N18" s="58">
        <v>0</v>
      </c>
      <c r="O18" s="58"/>
      <c r="P18" s="58"/>
      <c r="Q18" s="45">
        <v>337450</v>
      </c>
    </row>
    <row r="19" spans="2:17" ht="15" customHeight="1">
      <c r="B19" s="7" t="s">
        <v>36</v>
      </c>
      <c r="C19" s="56" t="s">
        <v>37</v>
      </c>
      <c r="D19" s="56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f t="shared" si="0"/>
        <v>0</v>
      </c>
      <c r="K19" s="56">
        <v>0</v>
      </c>
      <c r="L19" s="56"/>
      <c r="M19" s="56"/>
      <c r="N19" s="58">
        <v>0</v>
      </c>
      <c r="O19" s="58"/>
      <c r="P19" s="58"/>
      <c r="Q19" s="45">
        <v>0</v>
      </c>
    </row>
    <row r="20" spans="2:17" ht="15" customHeight="1">
      <c r="B20" s="7" t="s">
        <v>38</v>
      </c>
      <c r="C20" s="56" t="s">
        <v>37</v>
      </c>
      <c r="D20" s="56"/>
      <c r="E20" s="45">
        <v>337450</v>
      </c>
      <c r="F20" s="45">
        <v>0</v>
      </c>
      <c r="G20" s="45">
        <v>0</v>
      </c>
      <c r="H20" s="45">
        <v>0</v>
      </c>
      <c r="I20" s="45">
        <v>0</v>
      </c>
      <c r="J20" s="45">
        <f t="shared" si="0"/>
        <v>337450</v>
      </c>
      <c r="K20" s="56">
        <v>0</v>
      </c>
      <c r="L20" s="56"/>
      <c r="M20" s="56"/>
      <c r="N20" s="58">
        <v>0</v>
      </c>
      <c r="O20" s="58"/>
      <c r="P20" s="58"/>
      <c r="Q20" s="45">
        <v>337450</v>
      </c>
    </row>
    <row r="21" spans="2:17" ht="15" customHeight="1">
      <c r="B21" s="7" t="s">
        <v>39</v>
      </c>
      <c r="C21" s="56" t="s">
        <v>40</v>
      </c>
      <c r="D21" s="56"/>
      <c r="E21" s="45">
        <v>2400623</v>
      </c>
      <c r="F21" s="45">
        <v>0</v>
      </c>
      <c r="G21" s="45">
        <v>2018072</v>
      </c>
      <c r="H21" s="45">
        <v>0</v>
      </c>
      <c r="I21" s="45">
        <v>0</v>
      </c>
      <c r="J21" s="45">
        <f t="shared" si="0"/>
        <v>382551</v>
      </c>
      <c r="K21" s="56">
        <v>11766927</v>
      </c>
      <c r="L21" s="56"/>
      <c r="M21" s="56"/>
      <c r="N21" s="58">
        <v>0</v>
      </c>
      <c r="O21" s="58"/>
      <c r="P21" s="58"/>
      <c r="Q21" s="45">
        <v>382551</v>
      </c>
    </row>
    <row r="22" spans="2:17" ht="15" customHeight="1">
      <c r="B22" s="7" t="s">
        <v>41</v>
      </c>
      <c r="C22" s="56" t="s">
        <v>42</v>
      </c>
      <c r="D22" s="56"/>
      <c r="E22" s="45">
        <v>2000000</v>
      </c>
      <c r="F22" s="45">
        <v>0</v>
      </c>
      <c r="G22" s="45">
        <v>2000000</v>
      </c>
      <c r="H22" s="45">
        <v>0</v>
      </c>
      <c r="I22" s="45">
        <v>0</v>
      </c>
      <c r="J22" s="45">
        <f t="shared" si="0"/>
        <v>0</v>
      </c>
      <c r="K22" s="56">
        <v>0</v>
      </c>
      <c r="L22" s="56"/>
      <c r="M22" s="56"/>
      <c r="N22" s="58">
        <v>0</v>
      </c>
      <c r="O22" s="58"/>
      <c r="P22" s="58"/>
      <c r="Q22" s="45">
        <v>0</v>
      </c>
    </row>
    <row r="23" spans="2:17" ht="15" customHeight="1">
      <c r="B23" s="7" t="s">
        <v>43</v>
      </c>
      <c r="C23" s="56" t="s">
        <v>42</v>
      </c>
      <c r="D23" s="56"/>
      <c r="E23" s="45">
        <v>18073</v>
      </c>
      <c r="F23" s="45">
        <v>0</v>
      </c>
      <c r="G23" s="45">
        <v>18072</v>
      </c>
      <c r="H23" s="45">
        <v>0</v>
      </c>
      <c r="I23" s="45">
        <v>0</v>
      </c>
      <c r="J23" s="45">
        <f t="shared" si="0"/>
        <v>1</v>
      </c>
      <c r="K23" s="56">
        <v>11766927</v>
      </c>
      <c r="L23" s="56"/>
      <c r="M23" s="56"/>
      <c r="N23" s="58">
        <v>0</v>
      </c>
      <c r="O23" s="58"/>
      <c r="P23" s="58"/>
      <c r="Q23" s="45">
        <v>1</v>
      </c>
    </row>
    <row r="24" spans="2:17" ht="15" customHeight="1">
      <c r="B24" s="7" t="s">
        <v>44</v>
      </c>
      <c r="C24" s="56" t="s">
        <v>42</v>
      </c>
      <c r="D24" s="56"/>
      <c r="E24" s="45">
        <v>382550</v>
      </c>
      <c r="F24" s="45">
        <v>0</v>
      </c>
      <c r="G24" s="45">
        <v>0</v>
      </c>
      <c r="H24" s="45">
        <v>0</v>
      </c>
      <c r="I24" s="45">
        <v>0</v>
      </c>
      <c r="J24" s="45">
        <f t="shared" si="0"/>
        <v>382550</v>
      </c>
      <c r="K24" s="56">
        <v>0</v>
      </c>
      <c r="L24" s="56"/>
      <c r="M24" s="56"/>
      <c r="N24" s="58">
        <v>0</v>
      </c>
      <c r="O24" s="58"/>
      <c r="P24" s="58"/>
      <c r="Q24" s="45">
        <v>382550</v>
      </c>
    </row>
    <row r="25" spans="2:17" ht="15" customHeight="1">
      <c r="B25" s="7" t="s">
        <v>45</v>
      </c>
      <c r="C25" s="56" t="s">
        <v>46</v>
      </c>
      <c r="D25" s="56"/>
      <c r="E25" s="45">
        <v>6847726</v>
      </c>
      <c r="F25" s="45">
        <v>0</v>
      </c>
      <c r="G25" s="45">
        <v>5003226</v>
      </c>
      <c r="H25" s="45">
        <v>0</v>
      </c>
      <c r="I25" s="45">
        <v>0</v>
      </c>
      <c r="J25" s="45">
        <f t="shared" si="0"/>
        <v>1844500</v>
      </c>
      <c r="K25" s="56">
        <v>21434440</v>
      </c>
      <c r="L25" s="56"/>
      <c r="M25" s="56"/>
      <c r="N25" s="58">
        <v>0</v>
      </c>
      <c r="O25" s="58"/>
      <c r="P25" s="58"/>
      <c r="Q25" s="45">
        <v>1844500</v>
      </c>
    </row>
    <row r="26" spans="2:17" ht="15" customHeight="1">
      <c r="B26" s="7" t="s">
        <v>47</v>
      </c>
      <c r="C26" s="56" t="s">
        <v>46</v>
      </c>
      <c r="D26" s="56"/>
      <c r="E26" s="45">
        <v>5000000</v>
      </c>
      <c r="F26" s="45">
        <v>0</v>
      </c>
      <c r="G26" s="45">
        <v>5000000</v>
      </c>
      <c r="H26" s="45">
        <v>0</v>
      </c>
      <c r="I26" s="45">
        <v>0</v>
      </c>
      <c r="J26" s="45">
        <f t="shared" si="0"/>
        <v>0</v>
      </c>
      <c r="K26" s="56">
        <v>5000000</v>
      </c>
      <c r="L26" s="56"/>
      <c r="M26" s="56"/>
      <c r="N26" s="58">
        <v>0</v>
      </c>
      <c r="O26" s="58"/>
      <c r="P26" s="58"/>
      <c r="Q26" s="45">
        <v>0</v>
      </c>
    </row>
    <row r="27" spans="2:17" ht="15" customHeight="1">
      <c r="B27" s="7" t="s">
        <v>48</v>
      </c>
      <c r="C27" s="56" t="s">
        <v>46</v>
      </c>
      <c r="D27" s="56"/>
      <c r="E27" s="45">
        <v>1847726</v>
      </c>
      <c r="F27" s="45">
        <v>0</v>
      </c>
      <c r="G27" s="45">
        <v>3226</v>
      </c>
      <c r="H27" s="45">
        <v>0</v>
      </c>
      <c r="I27" s="45">
        <v>0</v>
      </c>
      <c r="J27" s="45">
        <f t="shared" si="0"/>
        <v>1844500</v>
      </c>
      <c r="K27" s="56">
        <v>16434440</v>
      </c>
      <c r="L27" s="56"/>
      <c r="M27" s="56"/>
      <c r="N27" s="58">
        <v>0</v>
      </c>
      <c r="O27" s="58"/>
      <c r="P27" s="58"/>
      <c r="Q27" s="45">
        <v>1844500</v>
      </c>
    </row>
    <row r="28" spans="2:17" ht="20.25" customHeight="1">
      <c r="B28" s="7" t="s">
        <v>49</v>
      </c>
      <c r="C28" s="56" t="s">
        <v>50</v>
      </c>
      <c r="D28" s="56"/>
      <c r="E28" s="45">
        <v>544</v>
      </c>
      <c r="F28" s="45">
        <v>0</v>
      </c>
      <c r="G28" s="45">
        <v>0</v>
      </c>
      <c r="H28" s="45">
        <v>0</v>
      </c>
      <c r="I28" s="45">
        <v>0</v>
      </c>
      <c r="J28" s="45">
        <f t="shared" si="0"/>
        <v>544</v>
      </c>
      <c r="K28" s="56">
        <v>8290000</v>
      </c>
      <c r="L28" s="56"/>
      <c r="M28" s="56"/>
      <c r="N28" s="58">
        <v>0</v>
      </c>
      <c r="O28" s="58"/>
      <c r="P28" s="58"/>
      <c r="Q28" s="45">
        <v>544</v>
      </c>
    </row>
    <row r="29" spans="2:17" ht="15" customHeight="1">
      <c r="B29" s="7" t="s">
        <v>51</v>
      </c>
      <c r="C29" s="56" t="s">
        <v>52</v>
      </c>
      <c r="D29" s="56"/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f t="shared" si="0"/>
        <v>0</v>
      </c>
      <c r="K29" s="56">
        <v>0</v>
      </c>
      <c r="L29" s="56"/>
      <c r="M29" s="56"/>
      <c r="N29" s="58">
        <v>0</v>
      </c>
      <c r="O29" s="58"/>
      <c r="P29" s="58"/>
      <c r="Q29" s="45">
        <v>0</v>
      </c>
    </row>
    <row r="30" spans="2:17" ht="15" customHeight="1">
      <c r="B30" s="7" t="s">
        <v>53</v>
      </c>
      <c r="C30" s="56" t="s">
        <v>52</v>
      </c>
      <c r="D30" s="56"/>
      <c r="E30" s="45">
        <v>544</v>
      </c>
      <c r="F30" s="45">
        <v>0</v>
      </c>
      <c r="G30" s="45">
        <v>0</v>
      </c>
      <c r="H30" s="45">
        <v>0</v>
      </c>
      <c r="I30" s="45">
        <v>0</v>
      </c>
      <c r="J30" s="45">
        <f t="shared" si="0"/>
        <v>544</v>
      </c>
      <c r="K30" s="56">
        <v>8290000</v>
      </c>
      <c r="L30" s="56"/>
      <c r="M30" s="56"/>
      <c r="N30" s="58">
        <v>0</v>
      </c>
      <c r="O30" s="58"/>
      <c r="P30" s="58"/>
      <c r="Q30" s="45">
        <v>544</v>
      </c>
    </row>
    <row r="31" spans="2:17" ht="15" customHeight="1">
      <c r="B31" s="7" t="s">
        <v>54</v>
      </c>
      <c r="C31" s="56" t="s">
        <v>55</v>
      </c>
      <c r="D31" s="56"/>
      <c r="E31" s="45">
        <v>4000000</v>
      </c>
      <c r="F31" s="45">
        <v>0</v>
      </c>
      <c r="G31" s="45">
        <v>4000000</v>
      </c>
      <c r="H31" s="45">
        <v>0</v>
      </c>
      <c r="I31" s="45">
        <v>0</v>
      </c>
      <c r="J31" s="45">
        <f t="shared" si="0"/>
        <v>0</v>
      </c>
      <c r="K31" s="56">
        <v>0</v>
      </c>
      <c r="L31" s="56"/>
      <c r="M31" s="56"/>
      <c r="N31" s="58">
        <v>0</v>
      </c>
      <c r="O31" s="58"/>
      <c r="P31" s="58"/>
      <c r="Q31" s="45">
        <v>0</v>
      </c>
    </row>
    <row r="32" spans="2:17" ht="15" customHeight="1">
      <c r="B32" s="7" t="s">
        <v>56</v>
      </c>
      <c r="C32" s="56" t="s">
        <v>55</v>
      </c>
      <c r="D32" s="56"/>
      <c r="E32" s="45">
        <v>4000000</v>
      </c>
      <c r="F32" s="45">
        <v>0</v>
      </c>
      <c r="G32" s="45">
        <v>4000000</v>
      </c>
      <c r="H32" s="45">
        <v>0</v>
      </c>
      <c r="I32" s="45">
        <v>0</v>
      </c>
      <c r="J32" s="45">
        <f t="shared" si="0"/>
        <v>0</v>
      </c>
      <c r="K32" s="56">
        <v>0</v>
      </c>
      <c r="L32" s="56"/>
      <c r="M32" s="56"/>
      <c r="N32" s="58">
        <v>0</v>
      </c>
      <c r="O32" s="58"/>
      <c r="P32" s="58"/>
      <c r="Q32" s="45">
        <v>0</v>
      </c>
    </row>
    <row r="33" spans="2:17" ht="15" customHeight="1">
      <c r="B33" s="7" t="s">
        <v>57</v>
      </c>
      <c r="C33" s="56" t="s">
        <v>58</v>
      </c>
      <c r="D33" s="56"/>
      <c r="E33" s="45">
        <v>19062264</v>
      </c>
      <c r="F33" s="45">
        <v>7322498</v>
      </c>
      <c r="G33" s="45">
        <v>0</v>
      </c>
      <c r="H33" s="45">
        <v>0</v>
      </c>
      <c r="I33" s="45">
        <v>0</v>
      </c>
      <c r="J33" s="45">
        <f t="shared" si="0"/>
        <v>26384762</v>
      </c>
      <c r="K33" s="56">
        <v>36735933</v>
      </c>
      <c r="L33" s="56"/>
      <c r="M33" s="56"/>
      <c r="N33" s="58">
        <v>0</v>
      </c>
      <c r="O33" s="58"/>
      <c r="P33" s="58"/>
      <c r="Q33" s="45">
        <v>26384762</v>
      </c>
    </row>
    <row r="34" spans="2:17" ht="15" customHeight="1">
      <c r="B34" s="7" t="s">
        <v>99</v>
      </c>
      <c r="C34" s="56" t="s">
        <v>100</v>
      </c>
      <c r="D34" s="56"/>
      <c r="E34" s="45">
        <v>4825000</v>
      </c>
      <c r="F34" s="45">
        <v>0</v>
      </c>
      <c r="G34" s="45">
        <v>0</v>
      </c>
      <c r="H34" s="45">
        <v>0</v>
      </c>
      <c r="I34" s="45">
        <v>0</v>
      </c>
      <c r="J34" s="45">
        <f t="shared" si="0"/>
        <v>4825000</v>
      </c>
      <c r="K34" s="56">
        <v>0</v>
      </c>
      <c r="L34" s="56"/>
      <c r="M34" s="56"/>
      <c r="N34" s="58">
        <v>0</v>
      </c>
      <c r="O34" s="58"/>
      <c r="P34" s="58"/>
      <c r="Q34" s="45">
        <v>4825000</v>
      </c>
    </row>
    <row r="35" spans="2:17" ht="15" customHeight="1">
      <c r="B35" s="7" t="s">
        <v>101</v>
      </c>
      <c r="C35" s="56" t="s">
        <v>100</v>
      </c>
      <c r="D35" s="56"/>
      <c r="E35" s="45">
        <v>4825000</v>
      </c>
      <c r="F35" s="45">
        <v>0</v>
      </c>
      <c r="G35" s="45">
        <v>0</v>
      </c>
      <c r="H35" s="45">
        <v>0</v>
      </c>
      <c r="I35" s="45">
        <v>0</v>
      </c>
      <c r="J35" s="45">
        <f t="shared" si="0"/>
        <v>4825000</v>
      </c>
      <c r="K35" s="56">
        <v>0</v>
      </c>
      <c r="L35" s="56"/>
      <c r="M35" s="56"/>
      <c r="N35" s="58">
        <v>0</v>
      </c>
      <c r="O35" s="58"/>
      <c r="P35" s="58"/>
      <c r="Q35" s="45">
        <v>4825000</v>
      </c>
    </row>
    <row r="36" spans="2:17" ht="15" customHeight="1">
      <c r="B36" s="7" t="s">
        <v>59</v>
      </c>
      <c r="C36" s="56" t="s">
        <v>60</v>
      </c>
      <c r="D36" s="56"/>
      <c r="E36" s="45">
        <v>8737264</v>
      </c>
      <c r="F36" s="45">
        <v>7322498</v>
      </c>
      <c r="G36" s="45">
        <v>0</v>
      </c>
      <c r="H36" s="45">
        <v>0</v>
      </c>
      <c r="I36" s="45">
        <v>0</v>
      </c>
      <c r="J36" s="45">
        <f t="shared" si="0"/>
        <v>16059762</v>
      </c>
      <c r="K36" s="56">
        <v>36735933</v>
      </c>
      <c r="L36" s="56"/>
      <c r="M36" s="56"/>
      <c r="N36" s="58">
        <v>0</v>
      </c>
      <c r="O36" s="58"/>
      <c r="P36" s="58"/>
      <c r="Q36" s="45">
        <v>16059762</v>
      </c>
    </row>
    <row r="37" spans="2:17" ht="15" customHeight="1">
      <c r="B37" s="7" t="s">
        <v>113</v>
      </c>
      <c r="C37" s="56" t="s">
        <v>60</v>
      </c>
      <c r="D37" s="56"/>
      <c r="E37" s="45">
        <v>0</v>
      </c>
      <c r="F37" s="45">
        <v>2500000</v>
      </c>
      <c r="G37" s="45">
        <v>0</v>
      </c>
      <c r="H37" s="45">
        <v>0</v>
      </c>
      <c r="I37" s="45">
        <v>0</v>
      </c>
      <c r="J37" s="45">
        <f t="shared" si="0"/>
        <v>2500000</v>
      </c>
      <c r="K37" s="56">
        <v>0</v>
      </c>
      <c r="L37" s="56"/>
      <c r="M37" s="56"/>
      <c r="N37" s="58">
        <v>0</v>
      </c>
      <c r="O37" s="58"/>
      <c r="P37" s="58"/>
      <c r="Q37" s="45">
        <v>2500000</v>
      </c>
    </row>
    <row r="38" spans="2:17" ht="15" customHeight="1">
      <c r="B38" s="7" t="s">
        <v>61</v>
      </c>
      <c r="C38" s="56" t="s">
        <v>60</v>
      </c>
      <c r="D38" s="56"/>
      <c r="E38" s="45">
        <v>4230222</v>
      </c>
      <c r="F38" s="45">
        <v>4822498</v>
      </c>
      <c r="G38" s="45">
        <v>0</v>
      </c>
      <c r="H38" s="45">
        <v>0</v>
      </c>
      <c r="I38" s="45">
        <v>0</v>
      </c>
      <c r="J38" s="45">
        <f t="shared" si="0"/>
        <v>9052720</v>
      </c>
      <c r="K38" s="56">
        <v>16762975</v>
      </c>
      <c r="L38" s="56"/>
      <c r="M38" s="56"/>
      <c r="N38" s="58">
        <v>0</v>
      </c>
      <c r="O38" s="58"/>
      <c r="P38" s="58"/>
      <c r="Q38" s="45">
        <v>9052720</v>
      </c>
    </row>
    <row r="39" spans="2:17" ht="15" customHeight="1">
      <c r="B39" s="7" t="s">
        <v>62</v>
      </c>
      <c r="C39" s="56" t="s">
        <v>60</v>
      </c>
      <c r="D39" s="56"/>
      <c r="E39" s="45">
        <v>4507042</v>
      </c>
      <c r="F39" s="45">
        <v>0</v>
      </c>
      <c r="G39" s="45">
        <v>0</v>
      </c>
      <c r="H39" s="45">
        <v>0</v>
      </c>
      <c r="I39" s="45">
        <v>0</v>
      </c>
      <c r="J39" s="45">
        <f t="shared" si="0"/>
        <v>4507042</v>
      </c>
      <c r="K39" s="56">
        <v>19972958</v>
      </c>
      <c r="L39" s="56"/>
      <c r="M39" s="56"/>
      <c r="N39" s="58">
        <v>0</v>
      </c>
      <c r="O39" s="58"/>
      <c r="P39" s="58"/>
      <c r="Q39" s="45">
        <v>4507042</v>
      </c>
    </row>
    <row r="40" spans="2:17" ht="19.5" customHeight="1">
      <c r="B40" s="7" t="s">
        <v>63</v>
      </c>
      <c r="C40" s="56" t="s">
        <v>64</v>
      </c>
      <c r="D40" s="56"/>
      <c r="E40" s="45">
        <v>5500000</v>
      </c>
      <c r="F40" s="45">
        <v>0</v>
      </c>
      <c r="G40" s="45">
        <v>0</v>
      </c>
      <c r="H40" s="45">
        <v>0</v>
      </c>
      <c r="I40" s="45">
        <v>0</v>
      </c>
      <c r="J40" s="45">
        <f t="shared" si="0"/>
        <v>5500000</v>
      </c>
      <c r="K40" s="56">
        <v>0</v>
      </c>
      <c r="L40" s="56"/>
      <c r="M40" s="56"/>
      <c r="N40" s="58">
        <v>0</v>
      </c>
      <c r="O40" s="58"/>
      <c r="P40" s="58"/>
      <c r="Q40" s="45">
        <v>5500000</v>
      </c>
    </row>
    <row r="41" spans="2:17" ht="20.25" customHeight="1">
      <c r="B41" s="7" t="s">
        <v>65</v>
      </c>
      <c r="C41" s="56" t="s">
        <v>64</v>
      </c>
      <c r="D41" s="56"/>
      <c r="E41" s="45">
        <v>5500000</v>
      </c>
      <c r="F41" s="45">
        <v>0</v>
      </c>
      <c r="G41" s="45">
        <v>0</v>
      </c>
      <c r="H41" s="45">
        <v>0</v>
      </c>
      <c r="I41" s="45">
        <v>0</v>
      </c>
      <c r="J41" s="45">
        <f t="shared" si="0"/>
        <v>5500000</v>
      </c>
      <c r="K41" s="56">
        <v>0</v>
      </c>
      <c r="L41" s="56"/>
      <c r="M41" s="56"/>
      <c r="N41" s="58">
        <v>0</v>
      </c>
      <c r="O41" s="58"/>
      <c r="P41" s="58"/>
      <c r="Q41" s="45">
        <v>5500000</v>
      </c>
    </row>
    <row r="42" spans="2:17" ht="15" customHeight="1">
      <c r="B42" s="7" t="s">
        <v>66</v>
      </c>
      <c r="C42" s="56" t="s">
        <v>67</v>
      </c>
      <c r="D42" s="56"/>
      <c r="E42" s="45">
        <v>170000</v>
      </c>
      <c r="F42" s="45">
        <v>0</v>
      </c>
      <c r="G42" s="45">
        <v>0</v>
      </c>
      <c r="H42" s="45">
        <v>0</v>
      </c>
      <c r="I42" s="45">
        <v>0</v>
      </c>
      <c r="J42" s="45">
        <f t="shared" si="0"/>
        <v>170000</v>
      </c>
      <c r="K42" s="56">
        <v>0</v>
      </c>
      <c r="L42" s="56"/>
      <c r="M42" s="56"/>
      <c r="N42" s="58">
        <v>0</v>
      </c>
      <c r="O42" s="58"/>
      <c r="P42" s="58"/>
      <c r="Q42" s="45">
        <v>170000</v>
      </c>
    </row>
    <row r="43" spans="2:17" ht="15" customHeight="1">
      <c r="B43" s="7" t="s">
        <v>68</v>
      </c>
      <c r="C43" s="56" t="s">
        <v>69</v>
      </c>
      <c r="D43" s="56"/>
      <c r="E43" s="45">
        <v>170000</v>
      </c>
      <c r="F43" s="45">
        <v>0</v>
      </c>
      <c r="G43" s="45">
        <v>0</v>
      </c>
      <c r="H43" s="45">
        <v>0</v>
      </c>
      <c r="I43" s="45">
        <v>0</v>
      </c>
      <c r="J43" s="45">
        <f t="shared" si="0"/>
        <v>170000</v>
      </c>
      <c r="K43" s="56">
        <v>0</v>
      </c>
      <c r="L43" s="56"/>
      <c r="M43" s="56"/>
      <c r="N43" s="58">
        <v>0</v>
      </c>
      <c r="O43" s="58"/>
      <c r="P43" s="58"/>
      <c r="Q43" s="45">
        <v>170000</v>
      </c>
    </row>
    <row r="44" spans="2:17" ht="15" customHeight="1">
      <c r="B44" s="7" t="s">
        <v>70</v>
      </c>
      <c r="C44" s="56" t="s">
        <v>69</v>
      </c>
      <c r="D44" s="56"/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f t="shared" si="0"/>
        <v>0</v>
      </c>
      <c r="K44" s="56">
        <v>0</v>
      </c>
      <c r="L44" s="56"/>
      <c r="M44" s="56"/>
      <c r="N44" s="58">
        <v>0</v>
      </c>
      <c r="O44" s="58"/>
      <c r="P44" s="58"/>
      <c r="Q44" s="45">
        <v>0</v>
      </c>
    </row>
    <row r="45" spans="2:17" ht="15" customHeight="1">
      <c r="B45" s="7" t="s">
        <v>71</v>
      </c>
      <c r="C45" s="56" t="s">
        <v>69</v>
      </c>
      <c r="D45" s="56"/>
      <c r="E45" s="45">
        <v>170000</v>
      </c>
      <c r="F45" s="45">
        <v>0</v>
      </c>
      <c r="G45" s="45">
        <v>0</v>
      </c>
      <c r="H45" s="45">
        <v>0</v>
      </c>
      <c r="I45" s="45">
        <v>0</v>
      </c>
      <c r="J45" s="45">
        <f t="shared" si="0"/>
        <v>170000</v>
      </c>
      <c r="K45" s="56">
        <v>0</v>
      </c>
      <c r="L45" s="56"/>
      <c r="M45" s="56"/>
      <c r="N45" s="58">
        <v>0</v>
      </c>
      <c r="O45" s="58"/>
      <c r="P45" s="58"/>
      <c r="Q45" s="45">
        <v>170000</v>
      </c>
    </row>
    <row r="46" spans="2:17" ht="15" customHeight="1">
      <c r="B46" s="7" t="s">
        <v>72</v>
      </c>
      <c r="C46" s="56" t="s">
        <v>73</v>
      </c>
      <c r="D46" s="56"/>
      <c r="E46" s="45">
        <v>1877255.52</v>
      </c>
      <c r="F46" s="45">
        <v>0</v>
      </c>
      <c r="G46" s="45">
        <v>1300000</v>
      </c>
      <c r="H46" s="45">
        <v>0</v>
      </c>
      <c r="I46" s="45">
        <v>0</v>
      </c>
      <c r="J46" s="45">
        <f t="shared" si="0"/>
        <v>577255.52</v>
      </c>
      <c r="K46" s="56">
        <v>0</v>
      </c>
      <c r="L46" s="56"/>
      <c r="M46" s="56"/>
      <c r="N46" s="58">
        <v>0</v>
      </c>
      <c r="O46" s="58"/>
      <c r="P46" s="58"/>
      <c r="Q46" s="45">
        <v>577255.52</v>
      </c>
    </row>
    <row r="47" spans="2:17" ht="15" customHeight="1">
      <c r="B47" s="7" t="s">
        <v>74</v>
      </c>
      <c r="C47" s="56" t="s">
        <v>73</v>
      </c>
      <c r="D47" s="56"/>
      <c r="E47" s="45">
        <v>1877255.52</v>
      </c>
      <c r="F47" s="45">
        <v>0</v>
      </c>
      <c r="G47" s="45">
        <v>1300000</v>
      </c>
      <c r="H47" s="45">
        <v>0</v>
      </c>
      <c r="I47" s="45">
        <v>0</v>
      </c>
      <c r="J47" s="45">
        <f t="shared" si="0"/>
        <v>577255.52</v>
      </c>
      <c r="K47" s="56">
        <v>0</v>
      </c>
      <c r="L47" s="56"/>
      <c r="M47" s="56"/>
      <c r="N47" s="58">
        <v>0</v>
      </c>
      <c r="O47" s="58"/>
      <c r="P47" s="58"/>
      <c r="Q47" s="45">
        <v>577255.52</v>
      </c>
    </row>
    <row r="48" spans="2:17" ht="15" customHeight="1">
      <c r="B48" s="7" t="s">
        <v>75</v>
      </c>
      <c r="C48" s="56" t="s">
        <v>73</v>
      </c>
      <c r="D48" s="56"/>
      <c r="E48" s="45">
        <v>583664</v>
      </c>
      <c r="F48" s="45">
        <v>0</v>
      </c>
      <c r="G48" s="45">
        <v>500000</v>
      </c>
      <c r="H48" s="45">
        <v>0</v>
      </c>
      <c r="I48" s="45">
        <v>0</v>
      </c>
      <c r="J48" s="45">
        <f t="shared" si="0"/>
        <v>83664</v>
      </c>
      <c r="K48" s="56">
        <v>0</v>
      </c>
      <c r="L48" s="56"/>
      <c r="M48" s="56"/>
      <c r="N48" s="58">
        <v>0</v>
      </c>
      <c r="O48" s="58"/>
      <c r="P48" s="58"/>
      <c r="Q48" s="45">
        <v>83664</v>
      </c>
    </row>
    <row r="49" spans="2:17" ht="15" customHeight="1">
      <c r="B49" s="7" t="s">
        <v>76</v>
      </c>
      <c r="C49" s="56" t="s">
        <v>73</v>
      </c>
      <c r="D49" s="56"/>
      <c r="E49" s="45">
        <v>1174795</v>
      </c>
      <c r="F49" s="45">
        <v>0</v>
      </c>
      <c r="G49" s="45">
        <v>800000</v>
      </c>
      <c r="H49" s="45">
        <v>0</v>
      </c>
      <c r="I49" s="45">
        <v>0</v>
      </c>
      <c r="J49" s="45">
        <f t="shared" si="0"/>
        <v>374795</v>
      </c>
      <c r="K49" s="56">
        <v>0</v>
      </c>
      <c r="L49" s="56"/>
      <c r="M49" s="56"/>
      <c r="N49" s="58">
        <v>0</v>
      </c>
      <c r="O49" s="58"/>
      <c r="P49" s="58"/>
      <c r="Q49" s="45">
        <v>374795</v>
      </c>
    </row>
    <row r="50" spans="2:17" ht="15" customHeight="1">
      <c r="B50" s="7" t="s">
        <v>77</v>
      </c>
      <c r="C50" s="56" t="s">
        <v>73</v>
      </c>
      <c r="D50" s="56"/>
      <c r="E50" s="45">
        <v>118796.52</v>
      </c>
      <c r="F50" s="45">
        <v>0</v>
      </c>
      <c r="G50" s="45">
        <v>0</v>
      </c>
      <c r="H50" s="45">
        <v>0</v>
      </c>
      <c r="I50" s="45">
        <v>0</v>
      </c>
      <c r="J50" s="45">
        <f t="shared" si="0"/>
        <v>118796.52</v>
      </c>
      <c r="K50" s="56">
        <v>0</v>
      </c>
      <c r="L50" s="56"/>
      <c r="M50" s="56"/>
      <c r="N50" s="58">
        <v>0</v>
      </c>
      <c r="O50" s="58"/>
      <c r="P50" s="58"/>
      <c r="Q50" s="45">
        <v>118796.52</v>
      </c>
    </row>
    <row r="51" spans="2:17" ht="15" customHeight="1">
      <c r="B51" s="7" t="s">
        <v>78</v>
      </c>
      <c r="C51" s="56" t="s">
        <v>79</v>
      </c>
      <c r="D51" s="56"/>
      <c r="E51" s="45">
        <v>12000000</v>
      </c>
      <c r="F51" s="45">
        <v>0</v>
      </c>
      <c r="G51" s="45">
        <v>0</v>
      </c>
      <c r="H51" s="45">
        <v>0</v>
      </c>
      <c r="I51" s="45">
        <v>0</v>
      </c>
      <c r="J51" s="45">
        <f t="shared" si="0"/>
        <v>12000000</v>
      </c>
      <c r="K51" s="56">
        <v>0</v>
      </c>
      <c r="L51" s="56"/>
      <c r="M51" s="56"/>
      <c r="N51" s="58">
        <v>0</v>
      </c>
      <c r="O51" s="58"/>
      <c r="P51" s="58"/>
      <c r="Q51" s="45">
        <v>12000000</v>
      </c>
    </row>
    <row r="52" spans="2:17" ht="15" customHeight="1">
      <c r="B52" s="7" t="s">
        <v>80</v>
      </c>
      <c r="C52" s="56" t="s">
        <v>81</v>
      </c>
      <c r="D52" s="56"/>
      <c r="E52" s="45">
        <v>12000000</v>
      </c>
      <c r="F52" s="45">
        <v>0</v>
      </c>
      <c r="G52" s="45">
        <v>0</v>
      </c>
      <c r="H52" s="45">
        <v>0</v>
      </c>
      <c r="I52" s="45">
        <v>0</v>
      </c>
      <c r="J52" s="45">
        <f t="shared" si="0"/>
        <v>12000000</v>
      </c>
      <c r="K52" s="56">
        <v>0</v>
      </c>
      <c r="L52" s="56"/>
      <c r="M52" s="56"/>
      <c r="N52" s="58">
        <v>0</v>
      </c>
      <c r="O52" s="58"/>
      <c r="P52" s="58"/>
      <c r="Q52" s="45">
        <v>12000000</v>
      </c>
    </row>
    <row r="53" spans="2:17" ht="20.25" customHeight="1">
      <c r="B53" s="7" t="s">
        <v>82</v>
      </c>
      <c r="C53" s="56" t="s">
        <v>83</v>
      </c>
      <c r="D53" s="56"/>
      <c r="E53" s="45">
        <v>12000000</v>
      </c>
      <c r="F53" s="45">
        <v>0</v>
      </c>
      <c r="G53" s="45">
        <v>0</v>
      </c>
      <c r="H53" s="45">
        <v>0</v>
      </c>
      <c r="I53" s="45">
        <v>0</v>
      </c>
      <c r="J53" s="45">
        <f t="shared" si="0"/>
        <v>12000000</v>
      </c>
      <c r="K53" s="56">
        <v>0</v>
      </c>
      <c r="L53" s="56"/>
      <c r="M53" s="56"/>
      <c r="N53" s="58">
        <v>0</v>
      </c>
      <c r="O53" s="58"/>
      <c r="P53" s="58"/>
      <c r="Q53" s="45">
        <v>12000000</v>
      </c>
    </row>
    <row r="54" spans="2:17" ht="15" customHeight="1">
      <c r="B54" s="7" t="s">
        <v>84</v>
      </c>
      <c r="C54" s="56" t="s">
        <v>85</v>
      </c>
      <c r="D54" s="56"/>
      <c r="E54" s="45">
        <v>12000000</v>
      </c>
      <c r="F54" s="45">
        <v>0</v>
      </c>
      <c r="G54" s="45">
        <v>0</v>
      </c>
      <c r="H54" s="45">
        <v>0</v>
      </c>
      <c r="I54" s="45">
        <v>0</v>
      </c>
      <c r="J54" s="45">
        <f t="shared" si="0"/>
        <v>12000000</v>
      </c>
      <c r="K54" s="56">
        <v>0</v>
      </c>
      <c r="L54" s="56"/>
      <c r="M54" s="56"/>
      <c r="N54" s="58">
        <v>0</v>
      </c>
      <c r="O54" s="58"/>
      <c r="P54" s="58"/>
      <c r="Q54" s="45">
        <v>12000000</v>
      </c>
    </row>
    <row r="55" spans="2:17" ht="15" customHeight="1">
      <c r="B55" s="7" t="s">
        <v>86</v>
      </c>
      <c r="C55" s="56" t="s">
        <v>85</v>
      </c>
      <c r="D55" s="56"/>
      <c r="E55" s="45">
        <v>12000000</v>
      </c>
      <c r="F55" s="45">
        <v>0</v>
      </c>
      <c r="G55" s="45">
        <v>0</v>
      </c>
      <c r="H55" s="45">
        <v>0</v>
      </c>
      <c r="I55" s="45">
        <v>0</v>
      </c>
      <c r="J55" s="45">
        <f t="shared" si="0"/>
        <v>12000000</v>
      </c>
      <c r="K55" s="56">
        <v>0</v>
      </c>
      <c r="L55" s="56"/>
      <c r="M55" s="56"/>
      <c r="N55" s="58">
        <v>0</v>
      </c>
      <c r="O55" s="58"/>
      <c r="P55" s="58"/>
      <c r="Q55" s="45">
        <v>12000000</v>
      </c>
    </row>
    <row r="56" spans="2:17" ht="15" customHeight="1">
      <c r="B56" s="7" t="s">
        <v>87</v>
      </c>
      <c r="C56" s="56" t="s">
        <v>85</v>
      </c>
      <c r="D56" s="56"/>
      <c r="E56" s="45">
        <v>12000000</v>
      </c>
      <c r="F56" s="45">
        <v>0</v>
      </c>
      <c r="G56" s="45">
        <v>0</v>
      </c>
      <c r="H56" s="45">
        <v>0</v>
      </c>
      <c r="I56" s="45">
        <v>0</v>
      </c>
      <c r="J56" s="45">
        <f t="shared" si="0"/>
        <v>12000000</v>
      </c>
      <c r="K56" s="56">
        <v>0</v>
      </c>
      <c r="L56" s="56"/>
      <c r="M56" s="56"/>
      <c r="N56" s="58">
        <v>0</v>
      </c>
      <c r="O56" s="58"/>
      <c r="P56" s="58"/>
      <c r="Q56" s="45">
        <v>12000000</v>
      </c>
    </row>
    <row r="57" ht="6" customHeight="1"/>
    <row r="58" spans="2:19" ht="12" customHeight="1">
      <c r="B58" s="59" t="s">
        <v>88</v>
      </c>
      <c r="C58" s="59"/>
      <c r="M58" s="60"/>
      <c r="N58" s="60"/>
      <c r="O58" s="60"/>
      <c r="P58" s="60"/>
      <c r="Q58" s="60"/>
      <c r="R58" s="60"/>
      <c r="S58" s="60"/>
    </row>
    <row r="59" ht="36.75" customHeight="1"/>
    <row r="60" spans="2:20" ht="16.5" customHeight="1">
      <c r="B60" s="59" t="s">
        <v>89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</sheetData>
  <sheetProtection/>
  <mergeCells count="157">
    <mergeCell ref="B1:R1"/>
    <mergeCell ref="L2:R2"/>
    <mergeCell ref="B5:Q5"/>
    <mergeCell ref="L6:N6"/>
    <mergeCell ref="P6:R6"/>
    <mergeCell ref="L7:N7"/>
    <mergeCell ref="P7:R7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C11:D11"/>
    <mergeCell ref="K11:M11"/>
    <mergeCell ref="N11:P11"/>
    <mergeCell ref="C12:D12"/>
    <mergeCell ref="K12:M12"/>
    <mergeCell ref="N12:P12"/>
    <mergeCell ref="C13:D13"/>
    <mergeCell ref="K13:M13"/>
    <mergeCell ref="N13:P13"/>
    <mergeCell ref="C14:D14"/>
    <mergeCell ref="K14:M14"/>
    <mergeCell ref="N14:P14"/>
    <mergeCell ref="C15:D15"/>
    <mergeCell ref="K15:M15"/>
    <mergeCell ref="N15:P15"/>
    <mergeCell ref="C16:D16"/>
    <mergeCell ref="K16:M16"/>
    <mergeCell ref="N16:P16"/>
    <mergeCell ref="C17:D17"/>
    <mergeCell ref="K17:M17"/>
    <mergeCell ref="N17:P17"/>
    <mergeCell ref="C18:D18"/>
    <mergeCell ref="K18:M18"/>
    <mergeCell ref="N18:P18"/>
    <mergeCell ref="C19:D19"/>
    <mergeCell ref="K19:M19"/>
    <mergeCell ref="N19:P19"/>
    <mergeCell ref="C20:D20"/>
    <mergeCell ref="K20:M20"/>
    <mergeCell ref="N20:P20"/>
    <mergeCell ref="C21:D21"/>
    <mergeCell ref="K21:M21"/>
    <mergeCell ref="N21:P21"/>
    <mergeCell ref="C22:D22"/>
    <mergeCell ref="K22:M22"/>
    <mergeCell ref="N22:P22"/>
    <mergeCell ref="C23:D23"/>
    <mergeCell ref="K23:M23"/>
    <mergeCell ref="N23:P23"/>
    <mergeCell ref="C24:D24"/>
    <mergeCell ref="K24:M24"/>
    <mergeCell ref="N24:P24"/>
    <mergeCell ref="C25:D25"/>
    <mergeCell ref="K25:M25"/>
    <mergeCell ref="N25:P25"/>
    <mergeCell ref="C26:D26"/>
    <mergeCell ref="K26:M26"/>
    <mergeCell ref="N26:P26"/>
    <mergeCell ref="C27:D27"/>
    <mergeCell ref="K27:M27"/>
    <mergeCell ref="N27:P27"/>
    <mergeCell ref="C28:D28"/>
    <mergeCell ref="K28:M28"/>
    <mergeCell ref="N28:P28"/>
    <mergeCell ref="C29:D29"/>
    <mergeCell ref="K29:M29"/>
    <mergeCell ref="N29:P29"/>
    <mergeCell ref="C30:D30"/>
    <mergeCell ref="K30:M30"/>
    <mergeCell ref="N30:P30"/>
    <mergeCell ref="C31:D31"/>
    <mergeCell ref="K31:M31"/>
    <mergeCell ref="N31:P31"/>
    <mergeCell ref="C32:D32"/>
    <mergeCell ref="K32:M32"/>
    <mergeCell ref="N32:P32"/>
    <mergeCell ref="C33:D33"/>
    <mergeCell ref="K33:M33"/>
    <mergeCell ref="N33:P33"/>
    <mergeCell ref="C34:D34"/>
    <mergeCell ref="K34:M34"/>
    <mergeCell ref="N34:P34"/>
    <mergeCell ref="C35:D35"/>
    <mergeCell ref="K35:M35"/>
    <mergeCell ref="N35:P35"/>
    <mergeCell ref="C36:D36"/>
    <mergeCell ref="K36:M36"/>
    <mergeCell ref="N36:P36"/>
    <mergeCell ref="C37:D37"/>
    <mergeCell ref="K37:M37"/>
    <mergeCell ref="N37:P37"/>
    <mergeCell ref="C38:D38"/>
    <mergeCell ref="K38:M38"/>
    <mergeCell ref="N38:P38"/>
    <mergeCell ref="C39:D39"/>
    <mergeCell ref="K39:M39"/>
    <mergeCell ref="N39:P39"/>
    <mergeCell ref="C40:D40"/>
    <mergeCell ref="K40:M40"/>
    <mergeCell ref="N40:P40"/>
    <mergeCell ref="C41:D41"/>
    <mergeCell ref="K41:M41"/>
    <mergeCell ref="N41:P41"/>
    <mergeCell ref="C42:D42"/>
    <mergeCell ref="K42:M42"/>
    <mergeCell ref="N42:P42"/>
    <mergeCell ref="C43:D43"/>
    <mergeCell ref="K43:M43"/>
    <mergeCell ref="N43:P43"/>
    <mergeCell ref="C44:D44"/>
    <mergeCell ref="K44:M44"/>
    <mergeCell ref="N44:P44"/>
    <mergeCell ref="C45:D45"/>
    <mergeCell ref="K45:M45"/>
    <mergeCell ref="N45:P45"/>
    <mergeCell ref="C46:D46"/>
    <mergeCell ref="K46:M46"/>
    <mergeCell ref="N46:P46"/>
    <mergeCell ref="C47:D47"/>
    <mergeCell ref="K47:M47"/>
    <mergeCell ref="N47:P47"/>
    <mergeCell ref="C48:D48"/>
    <mergeCell ref="K48:M48"/>
    <mergeCell ref="N48:P48"/>
    <mergeCell ref="C49:D49"/>
    <mergeCell ref="K49:M49"/>
    <mergeCell ref="N49:P49"/>
    <mergeCell ref="C50:D50"/>
    <mergeCell ref="K50:M50"/>
    <mergeCell ref="N50:P50"/>
    <mergeCell ref="C51:D51"/>
    <mergeCell ref="K51:M51"/>
    <mergeCell ref="N51:P51"/>
    <mergeCell ref="C52:D52"/>
    <mergeCell ref="K52:M52"/>
    <mergeCell ref="N52:P52"/>
    <mergeCell ref="C53:D53"/>
    <mergeCell ref="K53:M53"/>
    <mergeCell ref="N53:P53"/>
    <mergeCell ref="C54:D54"/>
    <mergeCell ref="K54:M54"/>
    <mergeCell ref="N54:P54"/>
    <mergeCell ref="B58:C58"/>
    <mergeCell ref="M58:S58"/>
    <mergeCell ref="B60:T60"/>
    <mergeCell ref="C55:D55"/>
    <mergeCell ref="K55:M55"/>
    <mergeCell ref="N55:P55"/>
    <mergeCell ref="C56:D56"/>
    <mergeCell ref="K56:M56"/>
    <mergeCell ref="N56:P5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60"/>
  <sheetViews>
    <sheetView tabSelected="1" zoomScalePageLayoutView="0" workbookViewId="0" topLeftCell="A1">
      <selection activeCell="J43" sqref="J43"/>
    </sheetView>
  </sheetViews>
  <sheetFormatPr defaultColWidth="11.42187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  <col min="21" max="16384" width="9.14062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114</v>
      </c>
      <c r="M2" s="52"/>
      <c r="N2" s="52"/>
      <c r="O2" s="52"/>
      <c r="P2" s="52"/>
      <c r="Q2" s="52"/>
      <c r="R2" s="52"/>
    </row>
    <row r="3" ht="12.75" customHeight="1">
      <c r="Q3" s="49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50"/>
      <c r="P6" s="54" t="s">
        <v>115</v>
      </c>
      <c r="Q6" s="54"/>
      <c r="R6" s="54"/>
    </row>
    <row r="7" spans="12:18" ht="18" customHeight="1">
      <c r="L7" s="54" t="s">
        <v>6</v>
      </c>
      <c r="M7" s="54"/>
      <c r="N7" s="54"/>
      <c r="O7" s="50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47" t="s">
        <v>9</v>
      </c>
      <c r="F9" s="56" t="s">
        <v>10</v>
      </c>
      <c r="G9" s="56"/>
      <c r="H9" s="56" t="s">
        <v>11</v>
      </c>
      <c r="I9" s="56"/>
      <c r="J9" s="47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48" t="s">
        <v>15</v>
      </c>
      <c r="F10" s="48" t="s">
        <v>16</v>
      </c>
      <c r="G10" s="48" t="s">
        <v>17</v>
      </c>
      <c r="H10" s="48" t="s">
        <v>16</v>
      </c>
      <c r="I10" s="48" t="s">
        <v>17</v>
      </c>
      <c r="J10" s="48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17" ht="15" customHeight="1">
      <c r="B11" s="7" t="s">
        <v>21</v>
      </c>
      <c r="C11" s="56" t="s">
        <v>0</v>
      </c>
      <c r="D11" s="56"/>
      <c r="E11" s="46">
        <v>41747062.52</v>
      </c>
      <c r="F11" s="46">
        <v>0</v>
      </c>
      <c r="G11" s="46">
        <v>0</v>
      </c>
      <c r="H11" s="46">
        <v>0</v>
      </c>
      <c r="I11" s="46">
        <v>0</v>
      </c>
      <c r="J11" s="46">
        <v>41747062.52</v>
      </c>
      <c r="K11" s="56">
        <v>114858718</v>
      </c>
      <c r="L11" s="56"/>
      <c r="M11" s="56"/>
      <c r="N11" s="58">
        <v>35417618</v>
      </c>
      <c r="O11" s="58"/>
      <c r="P11" s="58"/>
      <c r="Q11" s="46">
        <f>+J11-N11</f>
        <v>6329444.520000003</v>
      </c>
    </row>
    <row r="12" spans="2:17" ht="15.75" customHeight="1">
      <c r="B12" s="7" t="s">
        <v>22</v>
      </c>
      <c r="C12" s="56" t="s">
        <v>23</v>
      </c>
      <c r="D12" s="56"/>
      <c r="E12" s="46">
        <v>29747062.52</v>
      </c>
      <c r="F12" s="46">
        <v>0</v>
      </c>
      <c r="G12" s="46">
        <v>0</v>
      </c>
      <c r="H12" s="46">
        <v>0</v>
      </c>
      <c r="I12" s="46">
        <v>0</v>
      </c>
      <c r="J12" s="46">
        <v>29747062.52</v>
      </c>
      <c r="K12" s="56">
        <v>105280319</v>
      </c>
      <c r="L12" s="56"/>
      <c r="M12" s="56"/>
      <c r="N12" s="58">
        <v>25839219</v>
      </c>
      <c r="O12" s="58"/>
      <c r="P12" s="58"/>
      <c r="Q12" s="46">
        <f aca="true" t="shared" si="0" ref="Q12:Q56">+J12-N12</f>
        <v>3907843.5199999996</v>
      </c>
    </row>
    <row r="13" spans="2:17" ht="15" customHeight="1">
      <c r="B13" s="7" t="s">
        <v>24</v>
      </c>
      <c r="C13" s="56" t="s">
        <v>25</v>
      </c>
      <c r="D13" s="56"/>
      <c r="E13" s="46">
        <v>29747062.52</v>
      </c>
      <c r="F13" s="46">
        <v>0</v>
      </c>
      <c r="G13" s="46">
        <v>0</v>
      </c>
      <c r="H13" s="46">
        <v>0</v>
      </c>
      <c r="I13" s="46">
        <v>0</v>
      </c>
      <c r="J13" s="46">
        <v>29747062.52</v>
      </c>
      <c r="K13" s="56">
        <v>105280319</v>
      </c>
      <c r="L13" s="56"/>
      <c r="M13" s="56"/>
      <c r="N13" s="58">
        <v>25839219</v>
      </c>
      <c r="O13" s="58"/>
      <c r="P13" s="58"/>
      <c r="Q13" s="46">
        <f t="shared" si="0"/>
        <v>3907843.5199999996</v>
      </c>
    </row>
    <row r="14" spans="2:17" ht="15" customHeight="1">
      <c r="B14" s="7" t="s">
        <v>26</v>
      </c>
      <c r="C14" s="56" t="s">
        <v>27</v>
      </c>
      <c r="D14" s="56"/>
      <c r="E14" s="46">
        <v>29747062.52</v>
      </c>
      <c r="F14" s="46">
        <v>0</v>
      </c>
      <c r="G14" s="46">
        <v>0</v>
      </c>
      <c r="H14" s="46">
        <v>0</v>
      </c>
      <c r="I14" s="46">
        <v>0</v>
      </c>
      <c r="J14" s="46">
        <v>29747062.52</v>
      </c>
      <c r="K14" s="56">
        <v>105280319</v>
      </c>
      <c r="L14" s="56"/>
      <c r="M14" s="56"/>
      <c r="N14" s="58">
        <v>25839219</v>
      </c>
      <c r="O14" s="58"/>
      <c r="P14" s="58"/>
      <c r="Q14" s="46">
        <f t="shared" si="0"/>
        <v>3907843.5199999996</v>
      </c>
    </row>
    <row r="15" spans="2:17" ht="15" customHeight="1">
      <c r="B15" s="7" t="s">
        <v>28</v>
      </c>
      <c r="C15" s="56" t="s">
        <v>29</v>
      </c>
      <c r="D15" s="56"/>
      <c r="E15" s="46">
        <v>2565045</v>
      </c>
      <c r="F15" s="46">
        <v>0</v>
      </c>
      <c r="G15" s="46">
        <v>0</v>
      </c>
      <c r="H15" s="46">
        <v>0</v>
      </c>
      <c r="I15" s="46">
        <v>0</v>
      </c>
      <c r="J15" s="46">
        <v>2565045</v>
      </c>
      <c r="K15" s="56">
        <v>42705167</v>
      </c>
      <c r="L15" s="56"/>
      <c r="M15" s="56"/>
      <c r="N15" s="58">
        <v>0</v>
      </c>
      <c r="O15" s="58"/>
      <c r="P15" s="58"/>
      <c r="Q15" s="46">
        <f t="shared" si="0"/>
        <v>2565045</v>
      </c>
    </row>
    <row r="16" spans="2:17" ht="15" customHeight="1">
      <c r="B16" s="7" t="s">
        <v>30</v>
      </c>
      <c r="C16" s="56" t="s">
        <v>31</v>
      </c>
      <c r="D16" s="56"/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56">
        <v>1213800</v>
      </c>
      <c r="L16" s="56"/>
      <c r="M16" s="56"/>
      <c r="N16" s="58">
        <v>0</v>
      </c>
      <c r="O16" s="58"/>
      <c r="P16" s="58"/>
      <c r="Q16" s="46">
        <f t="shared" si="0"/>
        <v>0</v>
      </c>
    </row>
    <row r="17" spans="2:17" ht="15" customHeight="1">
      <c r="B17" s="7" t="s">
        <v>32</v>
      </c>
      <c r="C17" s="56" t="s">
        <v>33</v>
      </c>
      <c r="D17" s="56"/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56">
        <v>1213800</v>
      </c>
      <c r="L17" s="56"/>
      <c r="M17" s="56"/>
      <c r="N17" s="58">
        <v>0</v>
      </c>
      <c r="O17" s="58"/>
      <c r="P17" s="58"/>
      <c r="Q17" s="46">
        <f t="shared" si="0"/>
        <v>0</v>
      </c>
    </row>
    <row r="18" spans="2:17" ht="15" customHeight="1">
      <c r="B18" s="7" t="s">
        <v>34</v>
      </c>
      <c r="C18" s="56" t="s">
        <v>35</v>
      </c>
      <c r="D18" s="56"/>
      <c r="E18" s="46">
        <v>337450</v>
      </c>
      <c r="F18" s="46">
        <v>0</v>
      </c>
      <c r="G18" s="46">
        <v>0</v>
      </c>
      <c r="H18" s="46">
        <v>0</v>
      </c>
      <c r="I18" s="46">
        <v>0</v>
      </c>
      <c r="J18" s="46">
        <v>337450</v>
      </c>
      <c r="K18" s="56">
        <v>0</v>
      </c>
      <c r="L18" s="56"/>
      <c r="M18" s="56"/>
      <c r="N18" s="58">
        <v>0</v>
      </c>
      <c r="O18" s="58"/>
      <c r="P18" s="58"/>
      <c r="Q18" s="46">
        <f t="shared" si="0"/>
        <v>337450</v>
      </c>
    </row>
    <row r="19" spans="2:17" ht="15" customHeight="1">
      <c r="B19" s="7" t="s">
        <v>36</v>
      </c>
      <c r="C19" s="56" t="s">
        <v>37</v>
      </c>
      <c r="D19" s="56"/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56">
        <v>0</v>
      </c>
      <c r="L19" s="56"/>
      <c r="M19" s="56"/>
      <c r="N19" s="58">
        <v>0</v>
      </c>
      <c r="O19" s="58"/>
      <c r="P19" s="58"/>
      <c r="Q19" s="46">
        <f t="shared" si="0"/>
        <v>0</v>
      </c>
    </row>
    <row r="20" spans="2:17" ht="15" customHeight="1">
      <c r="B20" s="7" t="s">
        <v>38</v>
      </c>
      <c r="C20" s="56" t="s">
        <v>37</v>
      </c>
      <c r="D20" s="56"/>
      <c r="E20" s="46">
        <v>337450</v>
      </c>
      <c r="F20" s="46">
        <v>0</v>
      </c>
      <c r="G20" s="46">
        <v>0</v>
      </c>
      <c r="H20" s="46">
        <v>0</v>
      </c>
      <c r="I20" s="46">
        <v>0</v>
      </c>
      <c r="J20" s="46">
        <v>337450</v>
      </c>
      <c r="K20" s="56">
        <v>0</v>
      </c>
      <c r="L20" s="56"/>
      <c r="M20" s="56"/>
      <c r="N20" s="58">
        <v>0</v>
      </c>
      <c r="O20" s="58"/>
      <c r="P20" s="58"/>
      <c r="Q20" s="46">
        <f t="shared" si="0"/>
        <v>337450</v>
      </c>
    </row>
    <row r="21" spans="2:17" ht="15" customHeight="1">
      <c r="B21" s="7" t="s">
        <v>39</v>
      </c>
      <c r="C21" s="56" t="s">
        <v>40</v>
      </c>
      <c r="D21" s="56"/>
      <c r="E21" s="46">
        <v>382551</v>
      </c>
      <c r="F21" s="46">
        <v>0</v>
      </c>
      <c r="G21" s="46">
        <v>0</v>
      </c>
      <c r="H21" s="46">
        <v>0</v>
      </c>
      <c r="I21" s="46">
        <v>0</v>
      </c>
      <c r="J21" s="46">
        <v>382551</v>
      </c>
      <c r="K21" s="56">
        <v>11766927</v>
      </c>
      <c r="L21" s="56"/>
      <c r="M21" s="56"/>
      <c r="N21" s="58">
        <v>0</v>
      </c>
      <c r="O21" s="58"/>
      <c r="P21" s="58"/>
      <c r="Q21" s="46">
        <f t="shared" si="0"/>
        <v>382551</v>
      </c>
    </row>
    <row r="22" spans="2:17" ht="15" customHeight="1">
      <c r="B22" s="7" t="s">
        <v>41</v>
      </c>
      <c r="C22" s="56" t="s">
        <v>42</v>
      </c>
      <c r="D22" s="56"/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56">
        <v>0</v>
      </c>
      <c r="L22" s="56"/>
      <c r="M22" s="56"/>
      <c r="N22" s="58">
        <v>0</v>
      </c>
      <c r="O22" s="58"/>
      <c r="P22" s="58"/>
      <c r="Q22" s="46">
        <f t="shared" si="0"/>
        <v>0</v>
      </c>
    </row>
    <row r="23" spans="2:17" ht="15" customHeight="1">
      <c r="B23" s="7" t="s">
        <v>43</v>
      </c>
      <c r="C23" s="56" t="s">
        <v>42</v>
      </c>
      <c r="D23" s="56"/>
      <c r="E23" s="46">
        <v>1</v>
      </c>
      <c r="F23" s="46">
        <v>0</v>
      </c>
      <c r="G23" s="46">
        <v>0</v>
      </c>
      <c r="H23" s="46">
        <v>0</v>
      </c>
      <c r="I23" s="46">
        <v>0</v>
      </c>
      <c r="J23" s="46">
        <v>1</v>
      </c>
      <c r="K23" s="56">
        <v>11766927</v>
      </c>
      <c r="L23" s="56"/>
      <c r="M23" s="56"/>
      <c r="N23" s="58">
        <v>0</v>
      </c>
      <c r="O23" s="58"/>
      <c r="P23" s="58"/>
      <c r="Q23" s="46">
        <f t="shared" si="0"/>
        <v>1</v>
      </c>
    </row>
    <row r="24" spans="2:17" ht="15" customHeight="1">
      <c r="B24" s="7" t="s">
        <v>44</v>
      </c>
      <c r="C24" s="56" t="s">
        <v>42</v>
      </c>
      <c r="D24" s="56"/>
      <c r="E24" s="46">
        <v>382550</v>
      </c>
      <c r="F24" s="46">
        <v>0</v>
      </c>
      <c r="G24" s="46">
        <v>0</v>
      </c>
      <c r="H24" s="46">
        <v>0</v>
      </c>
      <c r="I24" s="46">
        <v>0</v>
      </c>
      <c r="J24" s="46">
        <v>382550</v>
      </c>
      <c r="K24" s="56">
        <v>0</v>
      </c>
      <c r="L24" s="56"/>
      <c r="M24" s="56"/>
      <c r="N24" s="58">
        <v>0</v>
      </c>
      <c r="O24" s="58"/>
      <c r="P24" s="58"/>
      <c r="Q24" s="46">
        <f t="shared" si="0"/>
        <v>382550</v>
      </c>
    </row>
    <row r="25" spans="2:17" ht="15" customHeight="1">
      <c r="B25" s="7" t="s">
        <v>45</v>
      </c>
      <c r="C25" s="56" t="s">
        <v>46</v>
      </c>
      <c r="D25" s="56"/>
      <c r="E25" s="46">
        <v>1844500</v>
      </c>
      <c r="F25" s="46">
        <v>0</v>
      </c>
      <c r="G25" s="46">
        <v>0</v>
      </c>
      <c r="H25" s="46">
        <v>0</v>
      </c>
      <c r="I25" s="46">
        <v>0</v>
      </c>
      <c r="J25" s="46">
        <v>1844500</v>
      </c>
      <c r="K25" s="56">
        <v>21434440</v>
      </c>
      <c r="L25" s="56"/>
      <c r="M25" s="56"/>
      <c r="N25" s="58">
        <v>0</v>
      </c>
      <c r="O25" s="58"/>
      <c r="P25" s="58"/>
      <c r="Q25" s="46">
        <f t="shared" si="0"/>
        <v>1844500</v>
      </c>
    </row>
    <row r="26" spans="2:17" ht="15" customHeight="1">
      <c r="B26" s="7" t="s">
        <v>47</v>
      </c>
      <c r="C26" s="56" t="s">
        <v>46</v>
      </c>
      <c r="D26" s="56"/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56">
        <v>5000000</v>
      </c>
      <c r="L26" s="56"/>
      <c r="M26" s="56"/>
      <c r="N26" s="58">
        <v>0</v>
      </c>
      <c r="O26" s="58"/>
      <c r="P26" s="58"/>
      <c r="Q26" s="46">
        <f t="shared" si="0"/>
        <v>0</v>
      </c>
    </row>
    <row r="27" spans="2:17" ht="15" customHeight="1">
      <c r="B27" s="7" t="s">
        <v>48</v>
      </c>
      <c r="C27" s="56" t="s">
        <v>46</v>
      </c>
      <c r="D27" s="56"/>
      <c r="E27" s="46">
        <v>1844500</v>
      </c>
      <c r="F27" s="46">
        <v>0</v>
      </c>
      <c r="G27" s="46">
        <v>0</v>
      </c>
      <c r="H27" s="46">
        <v>0</v>
      </c>
      <c r="I27" s="46">
        <v>0</v>
      </c>
      <c r="J27" s="46">
        <v>1844500</v>
      </c>
      <c r="K27" s="56">
        <v>16434440</v>
      </c>
      <c r="L27" s="56"/>
      <c r="M27" s="56"/>
      <c r="N27" s="58">
        <v>0</v>
      </c>
      <c r="O27" s="58"/>
      <c r="P27" s="58"/>
      <c r="Q27" s="46">
        <f t="shared" si="0"/>
        <v>1844500</v>
      </c>
    </row>
    <row r="28" spans="2:17" ht="20.25" customHeight="1">
      <c r="B28" s="7" t="s">
        <v>49</v>
      </c>
      <c r="C28" s="56" t="s">
        <v>50</v>
      </c>
      <c r="D28" s="56"/>
      <c r="E28" s="46">
        <v>544</v>
      </c>
      <c r="F28" s="46">
        <v>0</v>
      </c>
      <c r="G28" s="46">
        <v>0</v>
      </c>
      <c r="H28" s="46">
        <v>0</v>
      </c>
      <c r="I28" s="46">
        <v>0</v>
      </c>
      <c r="J28" s="46">
        <v>544</v>
      </c>
      <c r="K28" s="56">
        <v>8290000</v>
      </c>
      <c r="L28" s="56"/>
      <c r="M28" s="56"/>
      <c r="N28" s="58">
        <v>0</v>
      </c>
      <c r="O28" s="58"/>
      <c r="P28" s="58"/>
      <c r="Q28" s="46">
        <f t="shared" si="0"/>
        <v>544</v>
      </c>
    </row>
    <row r="29" spans="2:17" ht="15" customHeight="1">
      <c r="B29" s="7" t="s">
        <v>51</v>
      </c>
      <c r="C29" s="56" t="s">
        <v>52</v>
      </c>
      <c r="D29" s="56"/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56">
        <v>0</v>
      </c>
      <c r="L29" s="56"/>
      <c r="M29" s="56"/>
      <c r="N29" s="58">
        <v>0</v>
      </c>
      <c r="O29" s="58"/>
      <c r="P29" s="58"/>
      <c r="Q29" s="46">
        <f t="shared" si="0"/>
        <v>0</v>
      </c>
    </row>
    <row r="30" spans="2:17" ht="15" customHeight="1">
      <c r="B30" s="7" t="s">
        <v>53</v>
      </c>
      <c r="C30" s="56" t="s">
        <v>52</v>
      </c>
      <c r="D30" s="56"/>
      <c r="E30" s="46">
        <v>544</v>
      </c>
      <c r="F30" s="46">
        <v>0</v>
      </c>
      <c r="G30" s="46">
        <v>0</v>
      </c>
      <c r="H30" s="46">
        <v>0</v>
      </c>
      <c r="I30" s="46">
        <v>0</v>
      </c>
      <c r="J30" s="46">
        <v>544</v>
      </c>
      <c r="K30" s="56">
        <v>8290000</v>
      </c>
      <c r="L30" s="56"/>
      <c r="M30" s="56"/>
      <c r="N30" s="58">
        <v>0</v>
      </c>
      <c r="O30" s="58"/>
      <c r="P30" s="58"/>
      <c r="Q30" s="46">
        <f t="shared" si="0"/>
        <v>544</v>
      </c>
    </row>
    <row r="31" spans="2:17" ht="15" customHeight="1">
      <c r="B31" s="7" t="s">
        <v>54</v>
      </c>
      <c r="C31" s="56" t="s">
        <v>55</v>
      </c>
      <c r="D31" s="56"/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56">
        <v>0</v>
      </c>
      <c r="L31" s="56"/>
      <c r="M31" s="56"/>
      <c r="N31" s="58">
        <v>0</v>
      </c>
      <c r="O31" s="58"/>
      <c r="P31" s="58"/>
      <c r="Q31" s="46">
        <f t="shared" si="0"/>
        <v>0</v>
      </c>
    </row>
    <row r="32" spans="2:17" ht="15" customHeight="1">
      <c r="B32" s="7" t="s">
        <v>56</v>
      </c>
      <c r="C32" s="56" t="s">
        <v>55</v>
      </c>
      <c r="D32" s="56"/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56">
        <v>0</v>
      </c>
      <c r="L32" s="56"/>
      <c r="M32" s="56"/>
      <c r="N32" s="58">
        <v>0</v>
      </c>
      <c r="O32" s="58"/>
      <c r="P32" s="58"/>
      <c r="Q32" s="46">
        <f t="shared" si="0"/>
        <v>0</v>
      </c>
    </row>
    <row r="33" spans="2:17" ht="15" customHeight="1">
      <c r="B33" s="7" t="s">
        <v>57</v>
      </c>
      <c r="C33" s="56" t="s">
        <v>58</v>
      </c>
      <c r="D33" s="56"/>
      <c r="E33" s="46">
        <v>26384762</v>
      </c>
      <c r="F33" s="46">
        <v>0</v>
      </c>
      <c r="G33" s="46">
        <v>0</v>
      </c>
      <c r="H33" s="46">
        <v>0</v>
      </c>
      <c r="I33" s="46">
        <v>0</v>
      </c>
      <c r="J33" s="46">
        <v>26384762</v>
      </c>
      <c r="K33" s="56">
        <v>62575152</v>
      </c>
      <c r="L33" s="56"/>
      <c r="M33" s="56"/>
      <c r="N33" s="58">
        <v>25839219</v>
      </c>
      <c r="O33" s="58"/>
      <c r="P33" s="58"/>
      <c r="Q33" s="46">
        <f t="shared" si="0"/>
        <v>545543</v>
      </c>
    </row>
    <row r="34" spans="2:17" ht="15" customHeight="1">
      <c r="B34" s="7" t="s">
        <v>99</v>
      </c>
      <c r="C34" s="56" t="s">
        <v>100</v>
      </c>
      <c r="D34" s="56"/>
      <c r="E34" s="46">
        <v>4825000</v>
      </c>
      <c r="F34" s="46">
        <v>0</v>
      </c>
      <c r="G34" s="46">
        <v>0</v>
      </c>
      <c r="H34" s="46">
        <v>0</v>
      </c>
      <c r="I34" s="46">
        <v>0</v>
      </c>
      <c r="J34" s="46">
        <v>4825000</v>
      </c>
      <c r="K34" s="56">
        <v>4825000</v>
      </c>
      <c r="L34" s="56"/>
      <c r="M34" s="56"/>
      <c r="N34" s="58">
        <v>4825000</v>
      </c>
      <c r="O34" s="58"/>
      <c r="P34" s="58"/>
      <c r="Q34" s="46">
        <f t="shared" si="0"/>
        <v>0</v>
      </c>
    </row>
    <row r="35" spans="2:17" ht="15" customHeight="1">
      <c r="B35" s="7" t="s">
        <v>101</v>
      </c>
      <c r="C35" s="56" t="s">
        <v>100</v>
      </c>
      <c r="D35" s="56"/>
      <c r="E35" s="46">
        <v>4825000</v>
      </c>
      <c r="F35" s="46">
        <v>0</v>
      </c>
      <c r="G35" s="46">
        <v>0</v>
      </c>
      <c r="H35" s="46">
        <v>0</v>
      </c>
      <c r="I35" s="46">
        <v>0</v>
      </c>
      <c r="J35" s="46">
        <v>4825000</v>
      </c>
      <c r="K35" s="56">
        <v>4825000</v>
      </c>
      <c r="L35" s="56"/>
      <c r="M35" s="56"/>
      <c r="N35" s="58">
        <v>4825000</v>
      </c>
      <c r="O35" s="58"/>
      <c r="P35" s="58"/>
      <c r="Q35" s="46">
        <f t="shared" si="0"/>
        <v>0</v>
      </c>
    </row>
    <row r="36" spans="2:17" ht="15" customHeight="1">
      <c r="B36" s="7" t="s">
        <v>59</v>
      </c>
      <c r="C36" s="56" t="s">
        <v>60</v>
      </c>
      <c r="D36" s="56"/>
      <c r="E36" s="46">
        <v>16059762</v>
      </c>
      <c r="F36" s="46">
        <v>0</v>
      </c>
      <c r="G36" s="46">
        <v>0</v>
      </c>
      <c r="H36" s="46">
        <v>0</v>
      </c>
      <c r="I36" s="46">
        <v>0</v>
      </c>
      <c r="J36" s="46">
        <v>16059762</v>
      </c>
      <c r="K36" s="56">
        <v>52258373</v>
      </c>
      <c r="L36" s="56"/>
      <c r="M36" s="56"/>
      <c r="N36" s="58">
        <v>15522440</v>
      </c>
      <c r="O36" s="58"/>
      <c r="P36" s="58"/>
      <c r="Q36" s="46">
        <f t="shared" si="0"/>
        <v>537322</v>
      </c>
    </row>
    <row r="37" spans="2:17" ht="15" customHeight="1">
      <c r="B37" s="7" t="s">
        <v>113</v>
      </c>
      <c r="C37" s="56" t="s">
        <v>60</v>
      </c>
      <c r="D37" s="56"/>
      <c r="E37" s="46">
        <v>2500000</v>
      </c>
      <c r="F37" s="46">
        <v>0</v>
      </c>
      <c r="G37" s="46">
        <v>0</v>
      </c>
      <c r="H37" s="46">
        <v>0</v>
      </c>
      <c r="I37" s="46">
        <v>0</v>
      </c>
      <c r="J37" s="46">
        <v>2500000</v>
      </c>
      <c r="K37" s="56">
        <v>1989720</v>
      </c>
      <c r="L37" s="56"/>
      <c r="M37" s="56"/>
      <c r="N37" s="58">
        <v>1989720</v>
      </c>
      <c r="O37" s="58"/>
      <c r="P37" s="58"/>
      <c r="Q37" s="46">
        <f t="shared" si="0"/>
        <v>510280</v>
      </c>
    </row>
    <row r="38" spans="2:17" ht="15" customHeight="1">
      <c r="B38" s="7" t="s">
        <v>61</v>
      </c>
      <c r="C38" s="56" t="s">
        <v>60</v>
      </c>
      <c r="D38" s="56"/>
      <c r="E38" s="46">
        <v>9052720</v>
      </c>
      <c r="F38" s="46">
        <v>0</v>
      </c>
      <c r="G38" s="46">
        <v>0</v>
      </c>
      <c r="H38" s="46">
        <v>0</v>
      </c>
      <c r="I38" s="46">
        <v>0</v>
      </c>
      <c r="J38" s="46">
        <v>9052720</v>
      </c>
      <c r="K38" s="56">
        <v>25815695</v>
      </c>
      <c r="L38" s="56"/>
      <c r="M38" s="56"/>
      <c r="N38" s="58">
        <v>9052720</v>
      </c>
      <c r="O38" s="58"/>
      <c r="P38" s="58"/>
      <c r="Q38" s="46">
        <f t="shared" si="0"/>
        <v>0</v>
      </c>
    </row>
    <row r="39" spans="2:17" ht="15" customHeight="1">
      <c r="B39" s="7" t="s">
        <v>62</v>
      </c>
      <c r="C39" s="56" t="s">
        <v>60</v>
      </c>
      <c r="D39" s="56"/>
      <c r="E39" s="46">
        <v>4507042</v>
      </c>
      <c r="F39" s="46">
        <v>0</v>
      </c>
      <c r="G39" s="46">
        <v>0</v>
      </c>
      <c r="H39" s="46">
        <v>0</v>
      </c>
      <c r="I39" s="46">
        <v>0</v>
      </c>
      <c r="J39" s="46">
        <v>4507042</v>
      </c>
      <c r="K39" s="56">
        <v>24452958</v>
      </c>
      <c r="L39" s="56"/>
      <c r="M39" s="56"/>
      <c r="N39" s="58">
        <v>4480000</v>
      </c>
      <c r="O39" s="58"/>
      <c r="P39" s="58"/>
      <c r="Q39" s="46">
        <f t="shared" si="0"/>
        <v>27042</v>
      </c>
    </row>
    <row r="40" spans="2:17" ht="19.5" customHeight="1">
      <c r="B40" s="7" t="s">
        <v>63</v>
      </c>
      <c r="C40" s="56" t="s">
        <v>64</v>
      </c>
      <c r="D40" s="56"/>
      <c r="E40" s="46">
        <v>5500000</v>
      </c>
      <c r="F40" s="46">
        <v>0</v>
      </c>
      <c r="G40" s="46">
        <v>0</v>
      </c>
      <c r="H40" s="46">
        <v>0</v>
      </c>
      <c r="I40" s="46">
        <v>0</v>
      </c>
      <c r="J40" s="46">
        <v>5500000</v>
      </c>
      <c r="K40" s="56">
        <v>5491779</v>
      </c>
      <c r="L40" s="56"/>
      <c r="M40" s="56"/>
      <c r="N40" s="58">
        <v>5491779</v>
      </c>
      <c r="O40" s="58"/>
      <c r="P40" s="58"/>
      <c r="Q40" s="46">
        <f t="shared" si="0"/>
        <v>8221</v>
      </c>
    </row>
    <row r="41" spans="2:17" ht="20.25" customHeight="1">
      <c r="B41" s="7" t="s">
        <v>65</v>
      </c>
      <c r="C41" s="56" t="s">
        <v>64</v>
      </c>
      <c r="D41" s="56"/>
      <c r="E41" s="46">
        <v>5500000</v>
      </c>
      <c r="F41" s="46">
        <v>0</v>
      </c>
      <c r="G41" s="46">
        <v>0</v>
      </c>
      <c r="H41" s="46">
        <v>0</v>
      </c>
      <c r="I41" s="46">
        <v>0</v>
      </c>
      <c r="J41" s="46">
        <v>5500000</v>
      </c>
      <c r="K41" s="56">
        <v>5491779</v>
      </c>
      <c r="L41" s="56"/>
      <c r="M41" s="56"/>
      <c r="N41" s="58">
        <v>5491779</v>
      </c>
      <c r="O41" s="58"/>
      <c r="P41" s="58"/>
      <c r="Q41" s="46">
        <f t="shared" si="0"/>
        <v>8221</v>
      </c>
    </row>
    <row r="42" spans="2:17" ht="15" customHeight="1">
      <c r="B42" s="7" t="s">
        <v>66</v>
      </c>
      <c r="C42" s="56" t="s">
        <v>67</v>
      </c>
      <c r="D42" s="56"/>
      <c r="E42" s="46">
        <v>170000</v>
      </c>
      <c r="F42" s="46">
        <v>0</v>
      </c>
      <c r="G42" s="46">
        <v>0</v>
      </c>
      <c r="H42" s="46">
        <v>0</v>
      </c>
      <c r="I42" s="46">
        <v>0</v>
      </c>
      <c r="J42" s="46">
        <v>170000</v>
      </c>
      <c r="K42" s="56">
        <v>0</v>
      </c>
      <c r="L42" s="56"/>
      <c r="M42" s="56"/>
      <c r="N42" s="58">
        <v>0</v>
      </c>
      <c r="O42" s="58"/>
      <c r="P42" s="58"/>
      <c r="Q42" s="46">
        <f t="shared" si="0"/>
        <v>170000</v>
      </c>
    </row>
    <row r="43" spans="2:17" ht="15" customHeight="1">
      <c r="B43" s="7" t="s">
        <v>68</v>
      </c>
      <c r="C43" s="56" t="s">
        <v>69</v>
      </c>
      <c r="D43" s="56"/>
      <c r="E43" s="46">
        <v>170000</v>
      </c>
      <c r="F43" s="46">
        <v>0</v>
      </c>
      <c r="G43" s="46">
        <v>0</v>
      </c>
      <c r="H43" s="46">
        <v>0</v>
      </c>
      <c r="I43" s="46">
        <v>0</v>
      </c>
      <c r="J43" s="46">
        <v>170000</v>
      </c>
      <c r="K43" s="56">
        <v>0</v>
      </c>
      <c r="L43" s="56"/>
      <c r="M43" s="56"/>
      <c r="N43" s="58">
        <v>0</v>
      </c>
      <c r="O43" s="58"/>
      <c r="P43" s="58"/>
      <c r="Q43" s="46">
        <f t="shared" si="0"/>
        <v>170000</v>
      </c>
    </row>
    <row r="44" spans="2:17" ht="15" customHeight="1">
      <c r="B44" s="7" t="s">
        <v>70</v>
      </c>
      <c r="C44" s="56" t="s">
        <v>69</v>
      </c>
      <c r="D44" s="56"/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56">
        <v>0</v>
      </c>
      <c r="L44" s="56"/>
      <c r="M44" s="56"/>
      <c r="N44" s="58">
        <v>0</v>
      </c>
      <c r="O44" s="58"/>
      <c r="P44" s="58"/>
      <c r="Q44" s="46">
        <f t="shared" si="0"/>
        <v>0</v>
      </c>
    </row>
    <row r="45" spans="2:17" ht="15" customHeight="1">
      <c r="B45" s="7" t="s">
        <v>71</v>
      </c>
      <c r="C45" s="56" t="s">
        <v>69</v>
      </c>
      <c r="D45" s="56"/>
      <c r="E45" s="46">
        <v>170000</v>
      </c>
      <c r="F45" s="46">
        <v>0</v>
      </c>
      <c r="G45" s="46">
        <v>0</v>
      </c>
      <c r="H45" s="46">
        <v>0</v>
      </c>
      <c r="I45" s="46">
        <v>0</v>
      </c>
      <c r="J45" s="46">
        <v>170000</v>
      </c>
      <c r="K45" s="56">
        <v>0</v>
      </c>
      <c r="L45" s="56"/>
      <c r="M45" s="56"/>
      <c r="N45" s="58">
        <v>0</v>
      </c>
      <c r="O45" s="58"/>
      <c r="P45" s="58"/>
      <c r="Q45" s="46">
        <f t="shared" si="0"/>
        <v>170000</v>
      </c>
    </row>
    <row r="46" spans="2:17" ht="15" customHeight="1">
      <c r="B46" s="7" t="s">
        <v>72</v>
      </c>
      <c r="C46" s="56" t="s">
        <v>73</v>
      </c>
      <c r="D46" s="56"/>
      <c r="E46" s="46">
        <v>627255.52</v>
      </c>
      <c r="F46" s="46">
        <v>0</v>
      </c>
      <c r="G46" s="46">
        <v>0</v>
      </c>
      <c r="H46" s="46">
        <v>0</v>
      </c>
      <c r="I46" s="46">
        <v>0</v>
      </c>
      <c r="J46" s="46">
        <v>627255.52</v>
      </c>
      <c r="K46" s="56">
        <v>0</v>
      </c>
      <c r="L46" s="56"/>
      <c r="M46" s="56"/>
      <c r="N46" s="58">
        <v>0</v>
      </c>
      <c r="O46" s="58"/>
      <c r="P46" s="58"/>
      <c r="Q46" s="46">
        <f t="shared" si="0"/>
        <v>627255.52</v>
      </c>
    </row>
    <row r="47" spans="2:17" ht="15" customHeight="1">
      <c r="B47" s="7" t="s">
        <v>74</v>
      </c>
      <c r="C47" s="56" t="s">
        <v>73</v>
      </c>
      <c r="D47" s="56"/>
      <c r="E47" s="46">
        <v>627255.52</v>
      </c>
      <c r="F47" s="46">
        <v>0</v>
      </c>
      <c r="G47" s="46">
        <v>0</v>
      </c>
      <c r="H47" s="46">
        <v>0</v>
      </c>
      <c r="I47" s="46">
        <v>0</v>
      </c>
      <c r="J47" s="46">
        <v>627255.52</v>
      </c>
      <c r="K47" s="56">
        <v>0</v>
      </c>
      <c r="L47" s="56"/>
      <c r="M47" s="56"/>
      <c r="N47" s="58">
        <v>0</v>
      </c>
      <c r="O47" s="58"/>
      <c r="P47" s="58"/>
      <c r="Q47" s="46">
        <f t="shared" si="0"/>
        <v>627255.52</v>
      </c>
    </row>
    <row r="48" spans="2:17" ht="15" customHeight="1">
      <c r="B48" s="7" t="s">
        <v>75</v>
      </c>
      <c r="C48" s="56" t="s">
        <v>73</v>
      </c>
      <c r="D48" s="56"/>
      <c r="E48" s="46">
        <v>133664</v>
      </c>
      <c r="F48" s="46">
        <v>0</v>
      </c>
      <c r="G48" s="46">
        <v>0</v>
      </c>
      <c r="H48" s="46">
        <v>0</v>
      </c>
      <c r="I48" s="46">
        <v>0</v>
      </c>
      <c r="J48" s="46">
        <v>133664</v>
      </c>
      <c r="K48" s="56">
        <v>0</v>
      </c>
      <c r="L48" s="56"/>
      <c r="M48" s="56"/>
      <c r="N48" s="58">
        <v>0</v>
      </c>
      <c r="O48" s="58"/>
      <c r="P48" s="58"/>
      <c r="Q48" s="46">
        <f t="shared" si="0"/>
        <v>133664</v>
      </c>
    </row>
    <row r="49" spans="2:17" ht="15" customHeight="1">
      <c r="B49" s="7" t="s">
        <v>76</v>
      </c>
      <c r="C49" s="56" t="s">
        <v>73</v>
      </c>
      <c r="D49" s="56"/>
      <c r="E49" s="46">
        <v>374795</v>
      </c>
      <c r="F49" s="46">
        <v>0</v>
      </c>
      <c r="G49" s="46">
        <v>0</v>
      </c>
      <c r="H49" s="46">
        <v>0</v>
      </c>
      <c r="I49" s="46">
        <v>0</v>
      </c>
      <c r="J49" s="46">
        <v>374795</v>
      </c>
      <c r="K49" s="56">
        <v>0</v>
      </c>
      <c r="L49" s="56"/>
      <c r="M49" s="56"/>
      <c r="N49" s="58">
        <v>0</v>
      </c>
      <c r="O49" s="58"/>
      <c r="P49" s="58"/>
      <c r="Q49" s="46">
        <f t="shared" si="0"/>
        <v>374795</v>
      </c>
    </row>
    <row r="50" spans="2:17" ht="15" customHeight="1">
      <c r="B50" s="7" t="s">
        <v>77</v>
      </c>
      <c r="C50" s="56" t="s">
        <v>73</v>
      </c>
      <c r="D50" s="56"/>
      <c r="E50" s="46">
        <v>118796.52</v>
      </c>
      <c r="F50" s="46">
        <v>0</v>
      </c>
      <c r="G50" s="46">
        <v>0</v>
      </c>
      <c r="H50" s="46">
        <v>0</v>
      </c>
      <c r="I50" s="46">
        <v>0</v>
      </c>
      <c r="J50" s="46">
        <v>118796.52</v>
      </c>
      <c r="K50" s="56">
        <v>0</v>
      </c>
      <c r="L50" s="56"/>
      <c r="M50" s="56"/>
      <c r="N50" s="58">
        <v>0</v>
      </c>
      <c r="O50" s="58"/>
      <c r="P50" s="58"/>
      <c r="Q50" s="46">
        <f t="shared" si="0"/>
        <v>118796.52</v>
      </c>
    </row>
    <row r="51" spans="2:17" ht="15" customHeight="1">
      <c r="B51" s="7" t="s">
        <v>78</v>
      </c>
      <c r="C51" s="56" t="s">
        <v>79</v>
      </c>
      <c r="D51" s="56"/>
      <c r="E51" s="46">
        <v>12000000</v>
      </c>
      <c r="F51" s="46">
        <v>0</v>
      </c>
      <c r="G51" s="46">
        <v>0</v>
      </c>
      <c r="H51" s="46">
        <v>0</v>
      </c>
      <c r="I51" s="46">
        <v>0</v>
      </c>
      <c r="J51" s="46">
        <v>12000000</v>
      </c>
      <c r="K51" s="56">
        <v>9578399</v>
      </c>
      <c r="L51" s="56"/>
      <c r="M51" s="56"/>
      <c r="N51" s="58">
        <v>9578399</v>
      </c>
      <c r="O51" s="58"/>
      <c r="P51" s="58"/>
      <c r="Q51" s="46">
        <f t="shared" si="0"/>
        <v>2421601</v>
      </c>
    </row>
    <row r="52" spans="2:17" ht="15" customHeight="1">
      <c r="B52" s="7" t="s">
        <v>80</v>
      </c>
      <c r="C52" s="56" t="s">
        <v>81</v>
      </c>
      <c r="D52" s="56"/>
      <c r="E52" s="46">
        <v>12000000</v>
      </c>
      <c r="F52" s="46">
        <v>0</v>
      </c>
      <c r="G52" s="46">
        <v>0</v>
      </c>
      <c r="H52" s="46">
        <v>0</v>
      </c>
      <c r="I52" s="46">
        <v>0</v>
      </c>
      <c r="J52" s="46">
        <v>12000000</v>
      </c>
      <c r="K52" s="56">
        <v>9578399</v>
      </c>
      <c r="L52" s="56"/>
      <c r="M52" s="56"/>
      <c r="N52" s="58">
        <v>9578399</v>
      </c>
      <c r="O52" s="58"/>
      <c r="P52" s="58"/>
      <c r="Q52" s="46">
        <f t="shared" si="0"/>
        <v>2421601</v>
      </c>
    </row>
    <row r="53" spans="2:17" ht="20.25" customHeight="1">
      <c r="B53" s="7" t="s">
        <v>82</v>
      </c>
      <c r="C53" s="56" t="s">
        <v>83</v>
      </c>
      <c r="D53" s="56"/>
      <c r="E53" s="46">
        <v>12000000</v>
      </c>
      <c r="F53" s="46">
        <v>0</v>
      </c>
      <c r="G53" s="46">
        <v>0</v>
      </c>
      <c r="H53" s="46">
        <v>0</v>
      </c>
      <c r="I53" s="46">
        <v>0</v>
      </c>
      <c r="J53" s="46">
        <v>12000000</v>
      </c>
      <c r="K53" s="56">
        <v>9578399</v>
      </c>
      <c r="L53" s="56"/>
      <c r="M53" s="56"/>
      <c r="N53" s="58">
        <v>9578399</v>
      </c>
      <c r="O53" s="58"/>
      <c r="P53" s="58"/>
      <c r="Q53" s="46">
        <f t="shared" si="0"/>
        <v>2421601</v>
      </c>
    </row>
    <row r="54" spans="2:17" ht="15" customHeight="1">
      <c r="B54" s="7" t="s">
        <v>84</v>
      </c>
      <c r="C54" s="56" t="s">
        <v>85</v>
      </c>
      <c r="D54" s="56"/>
      <c r="E54" s="46">
        <v>12000000</v>
      </c>
      <c r="F54" s="46">
        <v>0</v>
      </c>
      <c r="G54" s="46">
        <v>0</v>
      </c>
      <c r="H54" s="46">
        <v>0</v>
      </c>
      <c r="I54" s="46">
        <v>0</v>
      </c>
      <c r="J54" s="46">
        <v>12000000</v>
      </c>
      <c r="K54" s="56">
        <v>9578399</v>
      </c>
      <c r="L54" s="56"/>
      <c r="M54" s="56"/>
      <c r="N54" s="58">
        <v>9578399</v>
      </c>
      <c r="O54" s="58"/>
      <c r="P54" s="58"/>
      <c r="Q54" s="46">
        <f t="shared" si="0"/>
        <v>2421601</v>
      </c>
    </row>
    <row r="55" spans="2:17" ht="15" customHeight="1">
      <c r="B55" s="7" t="s">
        <v>86</v>
      </c>
      <c r="C55" s="56" t="s">
        <v>85</v>
      </c>
      <c r="D55" s="56"/>
      <c r="E55" s="46">
        <v>12000000</v>
      </c>
      <c r="F55" s="46">
        <v>0</v>
      </c>
      <c r="G55" s="46">
        <v>0</v>
      </c>
      <c r="H55" s="46">
        <v>0</v>
      </c>
      <c r="I55" s="46">
        <v>0</v>
      </c>
      <c r="J55" s="46">
        <v>12000000</v>
      </c>
      <c r="K55" s="56">
        <v>9578399</v>
      </c>
      <c r="L55" s="56"/>
      <c r="M55" s="56"/>
      <c r="N55" s="58">
        <v>9578399</v>
      </c>
      <c r="O55" s="58"/>
      <c r="P55" s="58"/>
      <c r="Q55" s="46">
        <f t="shared" si="0"/>
        <v>2421601</v>
      </c>
    </row>
    <row r="56" spans="2:17" ht="15" customHeight="1">
      <c r="B56" s="7" t="s">
        <v>87</v>
      </c>
      <c r="C56" s="56" t="s">
        <v>85</v>
      </c>
      <c r="D56" s="56"/>
      <c r="E56" s="46">
        <v>12000000</v>
      </c>
      <c r="F56" s="46">
        <v>0</v>
      </c>
      <c r="G56" s="46">
        <v>0</v>
      </c>
      <c r="H56" s="46">
        <v>0</v>
      </c>
      <c r="I56" s="46">
        <v>0</v>
      </c>
      <c r="J56" s="46">
        <v>12000000</v>
      </c>
      <c r="K56" s="56">
        <v>9578399</v>
      </c>
      <c r="L56" s="56"/>
      <c r="M56" s="56"/>
      <c r="N56" s="58">
        <v>9578399</v>
      </c>
      <c r="O56" s="58"/>
      <c r="P56" s="58"/>
      <c r="Q56" s="46">
        <f t="shared" si="0"/>
        <v>2421601</v>
      </c>
    </row>
    <row r="57" ht="6" customHeight="1"/>
    <row r="58" spans="2:19" ht="12" customHeight="1">
      <c r="B58" s="59" t="s">
        <v>88</v>
      </c>
      <c r="C58" s="59"/>
      <c r="M58" s="60"/>
      <c r="N58" s="60"/>
      <c r="O58" s="60"/>
      <c r="P58" s="60"/>
      <c r="Q58" s="60"/>
      <c r="R58" s="60"/>
      <c r="S58" s="60"/>
    </row>
    <row r="59" ht="36.75" customHeight="1"/>
    <row r="60" spans="2:20" ht="16.5" customHeight="1">
      <c r="B60" s="59" t="s">
        <v>89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</sheetData>
  <sheetProtection/>
  <mergeCells count="157">
    <mergeCell ref="B58:C58"/>
    <mergeCell ref="M58:S58"/>
    <mergeCell ref="B60:T60"/>
    <mergeCell ref="C55:D55"/>
    <mergeCell ref="K55:M55"/>
    <mergeCell ref="N55:P55"/>
    <mergeCell ref="C56:D56"/>
    <mergeCell ref="K56:M56"/>
    <mergeCell ref="N56:P56"/>
    <mergeCell ref="C53:D53"/>
    <mergeCell ref="K53:M53"/>
    <mergeCell ref="N53:P53"/>
    <mergeCell ref="C54:D54"/>
    <mergeCell ref="K54:M54"/>
    <mergeCell ref="N54:P54"/>
    <mergeCell ref="C51:D51"/>
    <mergeCell ref="K51:M51"/>
    <mergeCell ref="N51:P51"/>
    <mergeCell ref="C52:D52"/>
    <mergeCell ref="K52:M52"/>
    <mergeCell ref="N52:P52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1:T60"/>
  <sheetViews>
    <sheetView zoomScalePageLayoutView="0" workbookViewId="0" topLeftCell="A28">
      <selection activeCell="D58" sqref="D58:D60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1</v>
      </c>
      <c r="M2" s="52"/>
      <c r="N2" s="52"/>
      <c r="O2" s="52"/>
      <c r="P2" s="52"/>
      <c r="Q2" s="52"/>
      <c r="R2" s="52"/>
    </row>
    <row r="3" ht="12.75" customHeight="1">
      <c r="Q3" s="1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2"/>
      <c r="P6" s="54" t="s">
        <v>5</v>
      </c>
      <c r="Q6" s="54"/>
      <c r="R6" s="54"/>
    </row>
    <row r="7" spans="8:18" ht="18" customHeight="1">
      <c r="H7">
        <v>5840907</v>
      </c>
      <c r="I7" s="14">
        <f>+H7-H11</f>
        <v>0</v>
      </c>
      <c r="L7" s="54" t="s">
        <v>6</v>
      </c>
      <c r="M7" s="54"/>
      <c r="N7" s="54"/>
      <c r="O7" s="2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4" t="s">
        <v>9</v>
      </c>
      <c r="F9" s="56" t="s">
        <v>10</v>
      </c>
      <c r="G9" s="56"/>
      <c r="H9" s="56" t="s">
        <v>11</v>
      </c>
      <c r="I9" s="56"/>
      <c r="J9" s="4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6" t="s">
        <v>15</v>
      </c>
      <c r="F10" s="6" t="s">
        <v>16</v>
      </c>
      <c r="G10" s="6" t="s">
        <v>17</v>
      </c>
      <c r="H10" s="6" t="s">
        <v>16</v>
      </c>
      <c r="I10" s="6" t="s">
        <v>17</v>
      </c>
      <c r="J10" s="6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17" ht="15" customHeight="1">
      <c r="B11" s="7" t="s">
        <v>21</v>
      </c>
      <c r="C11" s="56" t="s">
        <v>0</v>
      </c>
      <c r="D11" s="56"/>
      <c r="E11" s="8">
        <v>32770544</v>
      </c>
      <c r="F11" s="8">
        <v>0</v>
      </c>
      <c r="G11" s="8">
        <v>0</v>
      </c>
      <c r="H11" s="8">
        <f>+H12</f>
        <v>5840907</v>
      </c>
      <c r="I11" s="8">
        <v>0</v>
      </c>
      <c r="J11" s="8">
        <f>+E11+F11-G11+H11-I11</f>
        <v>38611451</v>
      </c>
      <c r="K11" s="56">
        <v>0</v>
      </c>
      <c r="L11" s="56"/>
      <c r="M11" s="56"/>
      <c r="N11" s="58">
        <v>0</v>
      </c>
      <c r="O11" s="58"/>
      <c r="P11" s="58"/>
      <c r="Q11" s="8">
        <f>+J11-N11</f>
        <v>38611451</v>
      </c>
    </row>
    <row r="12" spans="2:17" ht="15.75" customHeight="1">
      <c r="B12" s="7" t="s">
        <v>22</v>
      </c>
      <c r="C12" s="56" t="s">
        <v>23</v>
      </c>
      <c r="D12" s="56"/>
      <c r="E12" s="8">
        <v>32770544</v>
      </c>
      <c r="F12" s="8">
        <v>0</v>
      </c>
      <c r="G12" s="8">
        <v>0</v>
      </c>
      <c r="H12" s="8">
        <f>+H13</f>
        <v>5840907</v>
      </c>
      <c r="I12" s="8">
        <v>0</v>
      </c>
      <c r="J12" s="8">
        <f aca="true" t="shared" si="0" ref="J12:J53">+E12+F12-G12+H12-I12</f>
        <v>38611451</v>
      </c>
      <c r="K12" s="56">
        <v>0</v>
      </c>
      <c r="L12" s="56"/>
      <c r="M12" s="56"/>
      <c r="N12" s="58">
        <v>0</v>
      </c>
      <c r="O12" s="58"/>
      <c r="P12" s="58"/>
      <c r="Q12" s="8">
        <f aca="true" t="shared" si="1" ref="Q12:Q53">+J12-N12</f>
        <v>38611451</v>
      </c>
    </row>
    <row r="13" spans="2:17" ht="15" customHeight="1">
      <c r="B13" s="7" t="s">
        <v>24</v>
      </c>
      <c r="C13" s="56" t="s">
        <v>25</v>
      </c>
      <c r="D13" s="56"/>
      <c r="E13" s="8">
        <v>32770544</v>
      </c>
      <c r="F13" s="8">
        <v>0</v>
      </c>
      <c r="G13" s="8">
        <v>0</v>
      </c>
      <c r="H13" s="8">
        <f>+H14</f>
        <v>5840907</v>
      </c>
      <c r="I13" s="8">
        <v>0</v>
      </c>
      <c r="J13" s="8">
        <f t="shared" si="0"/>
        <v>38611451</v>
      </c>
      <c r="K13" s="56">
        <v>0</v>
      </c>
      <c r="L13" s="56"/>
      <c r="M13" s="56"/>
      <c r="N13" s="58">
        <v>0</v>
      </c>
      <c r="O13" s="58"/>
      <c r="P13" s="58"/>
      <c r="Q13" s="8">
        <f t="shared" si="1"/>
        <v>38611451</v>
      </c>
    </row>
    <row r="14" spans="2:17" ht="15" customHeight="1">
      <c r="B14" s="7" t="s">
        <v>26</v>
      </c>
      <c r="C14" s="56" t="s">
        <v>27</v>
      </c>
      <c r="D14" s="56"/>
      <c r="E14" s="8">
        <v>32770544</v>
      </c>
      <c r="F14" s="8">
        <v>0</v>
      </c>
      <c r="G14" s="8">
        <v>0</v>
      </c>
      <c r="H14" s="8">
        <f>+H15+H33+H39+0+H43</f>
        <v>5840907</v>
      </c>
      <c r="I14" s="8">
        <v>0</v>
      </c>
      <c r="J14" s="8">
        <f t="shared" si="0"/>
        <v>38611451</v>
      </c>
      <c r="K14" s="56">
        <v>0</v>
      </c>
      <c r="L14" s="56"/>
      <c r="M14" s="56"/>
      <c r="N14" s="58">
        <v>0</v>
      </c>
      <c r="O14" s="58"/>
      <c r="P14" s="58"/>
      <c r="Q14" s="8">
        <f t="shared" si="1"/>
        <v>38611451</v>
      </c>
    </row>
    <row r="15" spans="2:17" ht="15" customHeight="1">
      <c r="B15" s="7" t="s">
        <v>28</v>
      </c>
      <c r="C15" s="56" t="s">
        <v>29</v>
      </c>
      <c r="D15" s="56"/>
      <c r="E15" s="8">
        <v>12770544</v>
      </c>
      <c r="F15" s="8">
        <v>0</v>
      </c>
      <c r="G15" s="8">
        <v>0</v>
      </c>
      <c r="H15" s="8">
        <f>+H18+H21+0</f>
        <v>2720000</v>
      </c>
      <c r="I15" s="8">
        <v>0</v>
      </c>
      <c r="J15" s="8">
        <f t="shared" si="0"/>
        <v>15490544</v>
      </c>
      <c r="K15" s="56">
        <v>0</v>
      </c>
      <c r="L15" s="56"/>
      <c r="M15" s="56"/>
      <c r="N15" s="58">
        <v>0</v>
      </c>
      <c r="O15" s="58"/>
      <c r="P15" s="58"/>
      <c r="Q15" s="8">
        <f t="shared" si="1"/>
        <v>15490544</v>
      </c>
    </row>
    <row r="16" spans="2:17" ht="15" customHeight="1">
      <c r="B16" s="7" t="s">
        <v>30</v>
      </c>
      <c r="C16" s="56" t="s">
        <v>31</v>
      </c>
      <c r="D16" s="56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 t="shared" si="0"/>
        <v>0</v>
      </c>
      <c r="K16" s="56">
        <v>0</v>
      </c>
      <c r="L16" s="56"/>
      <c r="M16" s="56"/>
      <c r="N16" s="58">
        <v>0</v>
      </c>
      <c r="O16" s="58"/>
      <c r="P16" s="58"/>
      <c r="Q16" s="8">
        <f t="shared" si="1"/>
        <v>0</v>
      </c>
    </row>
    <row r="17" spans="2:17" ht="15" customHeight="1">
      <c r="B17" s="7" t="s">
        <v>32</v>
      </c>
      <c r="C17" s="56" t="s">
        <v>33</v>
      </c>
      <c r="D17" s="56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 t="shared" si="0"/>
        <v>0</v>
      </c>
      <c r="K17" s="56">
        <v>0</v>
      </c>
      <c r="L17" s="56"/>
      <c r="M17" s="56"/>
      <c r="N17" s="58">
        <v>0</v>
      </c>
      <c r="O17" s="58"/>
      <c r="P17" s="58"/>
      <c r="Q17" s="8">
        <f t="shared" si="1"/>
        <v>0</v>
      </c>
    </row>
    <row r="18" spans="2:17" ht="15" customHeight="1">
      <c r="B18" s="7" t="s">
        <v>34</v>
      </c>
      <c r="C18" s="56" t="s">
        <v>35</v>
      </c>
      <c r="D18" s="56"/>
      <c r="E18" s="8">
        <v>0</v>
      </c>
      <c r="F18" s="8">
        <v>0</v>
      </c>
      <c r="G18" s="8">
        <v>0</v>
      </c>
      <c r="H18" s="8">
        <f>+H19+H20</f>
        <v>1337450</v>
      </c>
      <c r="I18" s="8">
        <v>0</v>
      </c>
      <c r="J18" s="8">
        <f t="shared" si="0"/>
        <v>1337450</v>
      </c>
      <c r="K18" s="56">
        <v>0</v>
      </c>
      <c r="L18" s="56"/>
      <c r="M18" s="56"/>
      <c r="N18" s="58">
        <v>0</v>
      </c>
      <c r="O18" s="58"/>
      <c r="P18" s="58"/>
      <c r="Q18" s="8">
        <f t="shared" si="1"/>
        <v>1337450</v>
      </c>
    </row>
    <row r="19" spans="2:17" ht="15" customHeight="1">
      <c r="B19" s="7" t="s">
        <v>36</v>
      </c>
      <c r="C19" s="56" t="s">
        <v>37</v>
      </c>
      <c r="D19" s="56"/>
      <c r="E19" s="8">
        <v>0</v>
      </c>
      <c r="F19" s="8">
        <v>0</v>
      </c>
      <c r="G19" s="8">
        <v>0</v>
      </c>
      <c r="H19" s="8">
        <v>1000000</v>
      </c>
      <c r="I19" s="8">
        <v>0</v>
      </c>
      <c r="J19" s="8">
        <f t="shared" si="0"/>
        <v>1000000</v>
      </c>
      <c r="K19" s="56">
        <v>0</v>
      </c>
      <c r="L19" s="56"/>
      <c r="M19" s="56"/>
      <c r="N19" s="58">
        <v>0</v>
      </c>
      <c r="O19" s="58"/>
      <c r="P19" s="58"/>
      <c r="Q19" s="8">
        <f t="shared" si="1"/>
        <v>1000000</v>
      </c>
    </row>
    <row r="20" spans="2:17" ht="15" customHeight="1">
      <c r="B20" s="7" t="s">
        <v>38</v>
      </c>
      <c r="C20" s="56" t="s">
        <v>37</v>
      </c>
      <c r="D20" s="56"/>
      <c r="E20" s="8">
        <v>0</v>
      </c>
      <c r="F20" s="8">
        <v>0</v>
      </c>
      <c r="G20" s="8">
        <v>0</v>
      </c>
      <c r="H20" s="8">
        <v>337450</v>
      </c>
      <c r="I20" s="8">
        <v>0</v>
      </c>
      <c r="J20" s="8">
        <f t="shared" si="0"/>
        <v>337450</v>
      </c>
      <c r="K20" s="56">
        <v>0</v>
      </c>
      <c r="L20" s="56"/>
      <c r="M20" s="56"/>
      <c r="N20" s="58">
        <v>0</v>
      </c>
      <c r="O20" s="58"/>
      <c r="P20" s="58"/>
      <c r="Q20" s="8">
        <f t="shared" si="1"/>
        <v>337450</v>
      </c>
    </row>
    <row r="21" spans="2:17" ht="15" customHeight="1">
      <c r="B21" s="7" t="s">
        <v>39</v>
      </c>
      <c r="C21" s="56" t="s">
        <v>40</v>
      </c>
      <c r="D21" s="56"/>
      <c r="E21" s="8">
        <v>0</v>
      </c>
      <c r="F21" s="8">
        <v>0</v>
      </c>
      <c r="G21" s="8">
        <v>0</v>
      </c>
      <c r="H21" s="8">
        <f>+H22+H23</f>
        <v>1382550</v>
      </c>
      <c r="I21" s="8">
        <v>0</v>
      </c>
      <c r="J21" s="8">
        <f t="shared" si="0"/>
        <v>1382550</v>
      </c>
      <c r="K21" s="56">
        <v>0</v>
      </c>
      <c r="L21" s="56"/>
      <c r="M21" s="56"/>
      <c r="N21" s="58">
        <v>0</v>
      </c>
      <c r="O21" s="58"/>
      <c r="P21" s="58"/>
      <c r="Q21" s="8">
        <f t="shared" si="1"/>
        <v>1382550</v>
      </c>
    </row>
    <row r="22" spans="2:17" ht="15" customHeight="1">
      <c r="B22" s="7" t="s">
        <v>41</v>
      </c>
      <c r="C22" s="56" t="s">
        <v>42</v>
      </c>
      <c r="D22" s="56"/>
      <c r="E22" s="8">
        <v>0</v>
      </c>
      <c r="F22" s="8">
        <v>0</v>
      </c>
      <c r="G22" s="8">
        <v>0</v>
      </c>
      <c r="H22" s="8">
        <v>1000000</v>
      </c>
      <c r="I22" s="8">
        <v>0</v>
      </c>
      <c r="J22" s="8">
        <f t="shared" si="0"/>
        <v>1000000</v>
      </c>
      <c r="K22" s="56">
        <v>0</v>
      </c>
      <c r="L22" s="56"/>
      <c r="M22" s="56"/>
      <c r="N22" s="58">
        <v>0</v>
      </c>
      <c r="O22" s="58"/>
      <c r="P22" s="58"/>
      <c r="Q22" s="8">
        <f t="shared" si="1"/>
        <v>1000000</v>
      </c>
    </row>
    <row r="23" spans="2:17" ht="15" customHeight="1">
      <c r="B23" s="7" t="s">
        <v>43</v>
      </c>
      <c r="C23" s="56" t="s">
        <v>42</v>
      </c>
      <c r="D23" s="56"/>
      <c r="E23" s="8">
        <v>0</v>
      </c>
      <c r="F23" s="8">
        <v>0</v>
      </c>
      <c r="G23" s="8">
        <v>0</v>
      </c>
      <c r="H23" s="8">
        <v>382550</v>
      </c>
      <c r="I23" s="8">
        <v>0</v>
      </c>
      <c r="J23" s="8">
        <f t="shared" si="0"/>
        <v>382550</v>
      </c>
      <c r="K23" s="56">
        <v>0</v>
      </c>
      <c r="L23" s="56"/>
      <c r="M23" s="56"/>
      <c r="N23" s="58">
        <v>0</v>
      </c>
      <c r="O23" s="58"/>
      <c r="P23" s="58"/>
      <c r="Q23" s="8">
        <f t="shared" si="1"/>
        <v>382550</v>
      </c>
    </row>
    <row r="24" spans="2:17" ht="15" customHeight="1">
      <c r="B24" s="7" t="s">
        <v>44</v>
      </c>
      <c r="C24" s="56" t="s">
        <v>42</v>
      </c>
      <c r="D24" s="56"/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 t="shared" si="0"/>
        <v>0</v>
      </c>
      <c r="K24" s="56">
        <v>0</v>
      </c>
      <c r="L24" s="56"/>
      <c r="M24" s="56"/>
      <c r="N24" s="58">
        <v>0</v>
      </c>
      <c r="O24" s="58"/>
      <c r="P24" s="58"/>
      <c r="Q24" s="8">
        <f t="shared" si="1"/>
        <v>0</v>
      </c>
    </row>
    <row r="25" spans="2:17" ht="15" customHeight="1">
      <c r="B25" s="7" t="s">
        <v>45</v>
      </c>
      <c r="C25" s="56" t="s">
        <v>46</v>
      </c>
      <c r="D25" s="56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f t="shared" si="0"/>
        <v>0</v>
      </c>
      <c r="K25" s="56">
        <v>0</v>
      </c>
      <c r="L25" s="56"/>
      <c r="M25" s="56"/>
      <c r="N25" s="58">
        <v>0</v>
      </c>
      <c r="O25" s="58"/>
      <c r="P25" s="58"/>
      <c r="Q25" s="8">
        <f t="shared" si="1"/>
        <v>0</v>
      </c>
    </row>
    <row r="26" spans="2:17" ht="15" customHeight="1">
      <c r="B26" s="7" t="s">
        <v>47</v>
      </c>
      <c r="C26" s="56" t="s">
        <v>46</v>
      </c>
      <c r="D26" s="56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 t="shared" si="0"/>
        <v>0</v>
      </c>
      <c r="K26" s="56">
        <v>0</v>
      </c>
      <c r="L26" s="56"/>
      <c r="M26" s="56"/>
      <c r="N26" s="58">
        <v>0</v>
      </c>
      <c r="O26" s="58"/>
      <c r="P26" s="58"/>
      <c r="Q26" s="8">
        <f t="shared" si="1"/>
        <v>0</v>
      </c>
    </row>
    <row r="27" spans="2:17" ht="15" customHeight="1">
      <c r="B27" s="7" t="s">
        <v>48</v>
      </c>
      <c r="C27" s="56" t="s">
        <v>46</v>
      </c>
      <c r="D27" s="56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f t="shared" si="0"/>
        <v>0</v>
      </c>
      <c r="K27" s="56">
        <v>0</v>
      </c>
      <c r="L27" s="56"/>
      <c r="M27" s="56"/>
      <c r="N27" s="58">
        <v>0</v>
      </c>
      <c r="O27" s="58"/>
      <c r="P27" s="58"/>
      <c r="Q27" s="8">
        <f t="shared" si="1"/>
        <v>0</v>
      </c>
    </row>
    <row r="28" spans="2:17" ht="20.25" customHeight="1">
      <c r="B28" s="7" t="s">
        <v>49</v>
      </c>
      <c r="C28" s="56" t="s">
        <v>50</v>
      </c>
      <c r="D28" s="56"/>
      <c r="E28" s="8">
        <v>12770544</v>
      </c>
      <c r="F28" s="8">
        <v>0</v>
      </c>
      <c r="G28" s="8">
        <v>0</v>
      </c>
      <c r="H28" s="8">
        <v>0</v>
      </c>
      <c r="I28" s="8">
        <v>0</v>
      </c>
      <c r="J28" s="8">
        <f t="shared" si="0"/>
        <v>12770544</v>
      </c>
      <c r="K28" s="56">
        <v>0</v>
      </c>
      <c r="L28" s="56"/>
      <c r="M28" s="56"/>
      <c r="N28" s="58">
        <v>0</v>
      </c>
      <c r="O28" s="58"/>
      <c r="P28" s="58"/>
      <c r="Q28" s="8">
        <f t="shared" si="1"/>
        <v>12770544</v>
      </c>
    </row>
    <row r="29" spans="2:17" ht="15" customHeight="1">
      <c r="B29" s="7" t="s">
        <v>51</v>
      </c>
      <c r="C29" s="56" t="s">
        <v>52</v>
      </c>
      <c r="D29" s="56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f t="shared" si="0"/>
        <v>0</v>
      </c>
      <c r="K29" s="56">
        <v>0</v>
      </c>
      <c r="L29" s="56"/>
      <c r="M29" s="56"/>
      <c r="N29" s="58">
        <v>0</v>
      </c>
      <c r="O29" s="58"/>
      <c r="P29" s="58"/>
      <c r="Q29" s="8">
        <f t="shared" si="1"/>
        <v>0</v>
      </c>
    </row>
    <row r="30" spans="2:17" ht="15" customHeight="1">
      <c r="B30" s="7" t="s">
        <v>53</v>
      </c>
      <c r="C30" s="56" t="s">
        <v>52</v>
      </c>
      <c r="D30" s="56"/>
      <c r="E30" s="8">
        <v>12770544</v>
      </c>
      <c r="F30" s="8">
        <v>0</v>
      </c>
      <c r="G30" s="8">
        <v>0</v>
      </c>
      <c r="H30" s="8">
        <v>0</v>
      </c>
      <c r="I30" s="8">
        <v>0</v>
      </c>
      <c r="J30" s="8">
        <f t="shared" si="0"/>
        <v>12770544</v>
      </c>
      <c r="K30" s="56">
        <v>0</v>
      </c>
      <c r="L30" s="56"/>
      <c r="M30" s="56"/>
      <c r="N30" s="58">
        <v>0</v>
      </c>
      <c r="O30" s="58"/>
      <c r="P30" s="58"/>
      <c r="Q30" s="8">
        <f t="shared" si="1"/>
        <v>12770544</v>
      </c>
    </row>
    <row r="31" spans="2:17" ht="15" customHeight="1">
      <c r="B31" s="7" t="s">
        <v>54</v>
      </c>
      <c r="C31" s="56" t="s">
        <v>55</v>
      </c>
      <c r="D31" s="56"/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f t="shared" si="0"/>
        <v>0</v>
      </c>
      <c r="K31" s="56">
        <v>0</v>
      </c>
      <c r="L31" s="56"/>
      <c r="M31" s="56"/>
      <c r="N31" s="58">
        <v>0</v>
      </c>
      <c r="O31" s="58"/>
      <c r="P31" s="58"/>
      <c r="Q31" s="8">
        <f t="shared" si="1"/>
        <v>0</v>
      </c>
    </row>
    <row r="32" spans="2:17" ht="15" customHeight="1">
      <c r="B32" s="7" t="s">
        <v>56</v>
      </c>
      <c r="C32" s="56" t="s">
        <v>55</v>
      </c>
      <c r="D32" s="56"/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f t="shared" si="0"/>
        <v>0</v>
      </c>
      <c r="K32" s="56">
        <v>0</v>
      </c>
      <c r="L32" s="56"/>
      <c r="M32" s="56"/>
      <c r="N32" s="58">
        <v>0</v>
      </c>
      <c r="O32" s="58"/>
      <c r="P32" s="58"/>
      <c r="Q32" s="8">
        <f t="shared" si="1"/>
        <v>0</v>
      </c>
    </row>
    <row r="33" spans="2:17" ht="15" customHeight="1">
      <c r="B33" s="7" t="s">
        <v>57</v>
      </c>
      <c r="C33" s="56" t="s">
        <v>58</v>
      </c>
      <c r="D33" s="56"/>
      <c r="E33" s="8">
        <v>20000000</v>
      </c>
      <c r="F33" s="8">
        <v>0</v>
      </c>
      <c r="G33" s="8">
        <v>0</v>
      </c>
      <c r="H33" s="8">
        <v>0</v>
      </c>
      <c r="I33" s="8">
        <v>0</v>
      </c>
      <c r="J33" s="8">
        <f t="shared" si="0"/>
        <v>20000000</v>
      </c>
      <c r="K33" s="56">
        <v>0</v>
      </c>
      <c r="L33" s="56"/>
      <c r="M33" s="56"/>
      <c r="N33" s="58">
        <v>0</v>
      </c>
      <c r="O33" s="58"/>
      <c r="P33" s="58"/>
      <c r="Q33" s="8">
        <f t="shared" si="1"/>
        <v>20000000</v>
      </c>
    </row>
    <row r="34" spans="2:17" ht="15" customHeight="1">
      <c r="B34" s="7" t="s">
        <v>59</v>
      </c>
      <c r="C34" s="56" t="s">
        <v>60</v>
      </c>
      <c r="D34" s="56"/>
      <c r="E34" s="8">
        <v>20000000</v>
      </c>
      <c r="F34" s="8">
        <v>0</v>
      </c>
      <c r="G34" s="8">
        <v>0</v>
      </c>
      <c r="H34" s="8">
        <v>0</v>
      </c>
      <c r="I34" s="8">
        <v>0</v>
      </c>
      <c r="J34" s="8">
        <f t="shared" si="0"/>
        <v>20000000</v>
      </c>
      <c r="K34" s="56">
        <v>0</v>
      </c>
      <c r="L34" s="56"/>
      <c r="M34" s="56"/>
      <c r="N34" s="58">
        <v>0</v>
      </c>
      <c r="O34" s="58"/>
      <c r="P34" s="58"/>
      <c r="Q34" s="8">
        <f t="shared" si="1"/>
        <v>20000000</v>
      </c>
    </row>
    <row r="35" spans="2:17" ht="15" customHeight="1">
      <c r="B35" s="7" t="s">
        <v>61</v>
      </c>
      <c r="C35" s="56" t="s">
        <v>60</v>
      </c>
      <c r="D35" s="56"/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f t="shared" si="0"/>
        <v>0</v>
      </c>
      <c r="K35" s="56">
        <v>0</v>
      </c>
      <c r="L35" s="56"/>
      <c r="M35" s="56"/>
      <c r="N35" s="58">
        <v>0</v>
      </c>
      <c r="O35" s="58"/>
      <c r="P35" s="58"/>
      <c r="Q35" s="8">
        <f t="shared" si="1"/>
        <v>0</v>
      </c>
    </row>
    <row r="36" spans="2:17" ht="15" customHeight="1">
      <c r="B36" s="7" t="s">
        <v>62</v>
      </c>
      <c r="C36" s="56" t="s">
        <v>60</v>
      </c>
      <c r="D36" s="56"/>
      <c r="E36" s="8">
        <v>20000000</v>
      </c>
      <c r="F36" s="8">
        <v>0</v>
      </c>
      <c r="G36" s="8">
        <v>0</v>
      </c>
      <c r="H36" s="8">
        <v>0</v>
      </c>
      <c r="I36" s="8">
        <v>0</v>
      </c>
      <c r="J36" s="8">
        <f t="shared" si="0"/>
        <v>20000000</v>
      </c>
      <c r="K36" s="56">
        <v>0</v>
      </c>
      <c r="L36" s="56"/>
      <c r="M36" s="56"/>
      <c r="N36" s="58">
        <v>0</v>
      </c>
      <c r="O36" s="58"/>
      <c r="P36" s="58"/>
      <c r="Q36" s="8">
        <f t="shared" si="1"/>
        <v>20000000</v>
      </c>
    </row>
    <row r="37" spans="2:17" ht="19.5" customHeight="1">
      <c r="B37" s="7" t="s">
        <v>63</v>
      </c>
      <c r="C37" s="56" t="s">
        <v>64</v>
      </c>
      <c r="D37" s="56"/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f t="shared" si="0"/>
        <v>0</v>
      </c>
      <c r="K37" s="56">
        <v>0</v>
      </c>
      <c r="L37" s="56"/>
      <c r="M37" s="56"/>
      <c r="N37" s="58">
        <v>0</v>
      </c>
      <c r="O37" s="58"/>
      <c r="P37" s="58"/>
      <c r="Q37" s="8">
        <f t="shared" si="1"/>
        <v>0</v>
      </c>
    </row>
    <row r="38" spans="2:17" ht="20.25" customHeight="1">
      <c r="B38" s="7" t="s">
        <v>65</v>
      </c>
      <c r="C38" s="56" t="s">
        <v>64</v>
      </c>
      <c r="D38" s="56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f t="shared" si="0"/>
        <v>0</v>
      </c>
      <c r="K38" s="56">
        <v>0</v>
      </c>
      <c r="L38" s="56"/>
      <c r="M38" s="56"/>
      <c r="N38" s="58">
        <v>0</v>
      </c>
      <c r="O38" s="58"/>
      <c r="P38" s="58"/>
      <c r="Q38" s="8">
        <f t="shared" si="1"/>
        <v>0</v>
      </c>
    </row>
    <row r="39" spans="2:17" ht="15" customHeight="1">
      <c r="B39" s="7" t="s">
        <v>66</v>
      </c>
      <c r="C39" s="56" t="s">
        <v>67</v>
      </c>
      <c r="D39" s="56"/>
      <c r="E39" s="8">
        <v>0</v>
      </c>
      <c r="F39" s="8">
        <v>0</v>
      </c>
      <c r="G39" s="8">
        <v>0</v>
      </c>
      <c r="H39" s="8">
        <f>+H40</f>
        <v>1969795</v>
      </c>
      <c r="I39" s="8">
        <v>0</v>
      </c>
      <c r="J39" s="8">
        <f t="shared" si="0"/>
        <v>1969795</v>
      </c>
      <c r="K39" s="56">
        <v>0</v>
      </c>
      <c r="L39" s="56"/>
      <c r="M39" s="56"/>
      <c r="N39" s="58">
        <v>0</v>
      </c>
      <c r="O39" s="58"/>
      <c r="P39" s="58"/>
      <c r="Q39" s="8">
        <f t="shared" si="1"/>
        <v>1969795</v>
      </c>
    </row>
    <row r="40" spans="2:17" ht="15" customHeight="1">
      <c r="B40" s="7" t="s">
        <v>68</v>
      </c>
      <c r="C40" s="56" t="s">
        <v>69</v>
      </c>
      <c r="D40" s="56"/>
      <c r="E40" s="8">
        <v>0</v>
      </c>
      <c r="F40" s="8">
        <v>0</v>
      </c>
      <c r="G40" s="8">
        <v>0</v>
      </c>
      <c r="H40" s="8">
        <f>+H41+H42</f>
        <v>1969795</v>
      </c>
      <c r="I40" s="8">
        <v>0</v>
      </c>
      <c r="J40" s="8">
        <f t="shared" si="0"/>
        <v>1969795</v>
      </c>
      <c r="K40" s="56">
        <v>0</v>
      </c>
      <c r="L40" s="56"/>
      <c r="M40" s="56"/>
      <c r="N40" s="58">
        <v>0</v>
      </c>
      <c r="O40" s="58"/>
      <c r="P40" s="58"/>
      <c r="Q40" s="8">
        <f t="shared" si="1"/>
        <v>1969795</v>
      </c>
    </row>
    <row r="41" spans="2:17" ht="15" customHeight="1">
      <c r="B41" s="7" t="s">
        <v>70</v>
      </c>
      <c r="C41" s="56" t="s">
        <v>69</v>
      </c>
      <c r="D41" s="56"/>
      <c r="E41" s="8">
        <v>0</v>
      </c>
      <c r="F41" s="8">
        <v>0</v>
      </c>
      <c r="G41" s="8">
        <v>0</v>
      </c>
      <c r="H41" s="8">
        <v>1799795</v>
      </c>
      <c r="I41" s="8">
        <v>0</v>
      </c>
      <c r="J41" s="8">
        <f t="shared" si="0"/>
        <v>1799795</v>
      </c>
      <c r="K41" s="56">
        <v>0</v>
      </c>
      <c r="L41" s="56"/>
      <c r="M41" s="56"/>
      <c r="N41" s="58">
        <v>0</v>
      </c>
      <c r="O41" s="58"/>
      <c r="P41" s="58"/>
      <c r="Q41" s="8">
        <f t="shared" si="1"/>
        <v>1799795</v>
      </c>
    </row>
    <row r="42" spans="2:17" ht="15" customHeight="1">
      <c r="B42" s="7" t="s">
        <v>71</v>
      </c>
      <c r="C42" s="56" t="s">
        <v>69</v>
      </c>
      <c r="D42" s="56"/>
      <c r="E42" s="8">
        <v>0</v>
      </c>
      <c r="F42" s="8">
        <v>0</v>
      </c>
      <c r="G42" s="8">
        <v>0</v>
      </c>
      <c r="H42" s="8">
        <v>170000</v>
      </c>
      <c r="I42" s="8">
        <v>0</v>
      </c>
      <c r="J42" s="8">
        <f t="shared" si="0"/>
        <v>170000</v>
      </c>
      <c r="K42" s="56">
        <v>0</v>
      </c>
      <c r="L42" s="56"/>
      <c r="M42" s="56"/>
      <c r="N42" s="58">
        <v>0</v>
      </c>
      <c r="O42" s="58"/>
      <c r="P42" s="58"/>
      <c r="Q42" s="8">
        <f t="shared" si="1"/>
        <v>170000</v>
      </c>
    </row>
    <row r="43" spans="2:17" ht="15" customHeight="1">
      <c r="B43" s="7" t="s">
        <v>72</v>
      </c>
      <c r="C43" s="56" t="s">
        <v>73</v>
      </c>
      <c r="D43" s="56"/>
      <c r="E43" s="8">
        <v>0</v>
      </c>
      <c r="F43" s="8">
        <v>0</v>
      </c>
      <c r="G43" s="8">
        <v>0</v>
      </c>
      <c r="H43" s="8">
        <f>+H44</f>
        <v>1151112</v>
      </c>
      <c r="I43" s="8">
        <v>0</v>
      </c>
      <c r="J43" s="8">
        <f t="shared" si="0"/>
        <v>1151112</v>
      </c>
      <c r="K43" s="56">
        <v>0</v>
      </c>
      <c r="L43" s="56"/>
      <c r="M43" s="56"/>
      <c r="N43" s="58">
        <v>0</v>
      </c>
      <c r="O43" s="58"/>
      <c r="P43" s="58"/>
      <c r="Q43" s="8">
        <f t="shared" si="1"/>
        <v>1151112</v>
      </c>
    </row>
    <row r="44" spans="2:17" ht="15" customHeight="1">
      <c r="B44" s="7" t="s">
        <v>74</v>
      </c>
      <c r="C44" s="56" t="s">
        <v>73</v>
      </c>
      <c r="D44" s="56"/>
      <c r="E44" s="8">
        <v>0</v>
      </c>
      <c r="F44" s="8">
        <v>0</v>
      </c>
      <c r="G44" s="8">
        <v>0</v>
      </c>
      <c r="H44" s="8">
        <f>+H45+H46+H47</f>
        <v>1151112</v>
      </c>
      <c r="I44" s="8">
        <v>0</v>
      </c>
      <c r="J44" s="8">
        <f t="shared" si="0"/>
        <v>1151112</v>
      </c>
      <c r="K44" s="56">
        <v>0</v>
      </c>
      <c r="L44" s="56"/>
      <c r="M44" s="56"/>
      <c r="N44" s="58">
        <v>0</v>
      </c>
      <c r="O44" s="58"/>
      <c r="P44" s="58"/>
      <c r="Q44" s="8">
        <f t="shared" si="1"/>
        <v>1151112</v>
      </c>
    </row>
    <row r="45" spans="2:17" ht="15" customHeight="1">
      <c r="B45" s="7" t="s">
        <v>75</v>
      </c>
      <c r="C45" s="56" t="s">
        <v>73</v>
      </c>
      <c r="D45" s="56"/>
      <c r="E45" s="8">
        <v>0</v>
      </c>
      <c r="F45" s="8">
        <v>0</v>
      </c>
      <c r="G45" s="8">
        <v>0</v>
      </c>
      <c r="H45" s="8">
        <v>533664</v>
      </c>
      <c r="I45" s="8">
        <v>0</v>
      </c>
      <c r="J45" s="8">
        <f t="shared" si="0"/>
        <v>533664</v>
      </c>
      <c r="K45" s="56">
        <v>0</v>
      </c>
      <c r="L45" s="56"/>
      <c r="M45" s="56"/>
      <c r="N45" s="58">
        <v>0</v>
      </c>
      <c r="O45" s="58"/>
      <c r="P45" s="58"/>
      <c r="Q45" s="8">
        <f t="shared" si="1"/>
        <v>533664</v>
      </c>
    </row>
    <row r="46" spans="2:17" ht="15" customHeight="1">
      <c r="B46" s="7" t="s">
        <v>76</v>
      </c>
      <c r="C46" s="56" t="s">
        <v>73</v>
      </c>
      <c r="D46" s="56"/>
      <c r="E46" s="8">
        <v>0</v>
      </c>
      <c r="F46" s="8">
        <v>0</v>
      </c>
      <c r="G46" s="8">
        <v>0</v>
      </c>
      <c r="H46" s="8">
        <v>500000</v>
      </c>
      <c r="I46" s="8">
        <v>0</v>
      </c>
      <c r="J46" s="8">
        <f t="shared" si="0"/>
        <v>500000</v>
      </c>
      <c r="K46" s="56">
        <v>0</v>
      </c>
      <c r="L46" s="56"/>
      <c r="M46" s="56"/>
      <c r="N46" s="58">
        <v>0</v>
      </c>
      <c r="O46" s="58"/>
      <c r="P46" s="58"/>
      <c r="Q46" s="8">
        <f t="shared" si="1"/>
        <v>500000</v>
      </c>
    </row>
    <row r="47" spans="2:17" ht="15" customHeight="1">
      <c r="B47" s="7" t="s">
        <v>77</v>
      </c>
      <c r="C47" s="56" t="s">
        <v>73</v>
      </c>
      <c r="D47" s="56"/>
      <c r="E47" s="8">
        <v>0</v>
      </c>
      <c r="F47" s="8">
        <v>0</v>
      </c>
      <c r="G47" s="8">
        <v>0</v>
      </c>
      <c r="H47" s="8">
        <v>117448</v>
      </c>
      <c r="I47" s="8">
        <v>0</v>
      </c>
      <c r="J47" s="8">
        <f t="shared" si="0"/>
        <v>117448</v>
      </c>
      <c r="K47" s="56">
        <v>0</v>
      </c>
      <c r="L47" s="56"/>
      <c r="M47" s="56"/>
      <c r="N47" s="58">
        <v>0</v>
      </c>
      <c r="O47" s="58"/>
      <c r="P47" s="58"/>
      <c r="Q47" s="8">
        <f t="shared" si="1"/>
        <v>117448</v>
      </c>
    </row>
    <row r="48" spans="2:17" ht="15" customHeight="1">
      <c r="B48" s="7" t="s">
        <v>78</v>
      </c>
      <c r="C48" s="56" t="s">
        <v>79</v>
      </c>
      <c r="D48" s="56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f t="shared" si="0"/>
        <v>0</v>
      </c>
      <c r="K48" s="56">
        <v>0</v>
      </c>
      <c r="L48" s="56"/>
      <c r="M48" s="56"/>
      <c r="N48" s="58">
        <v>0</v>
      </c>
      <c r="O48" s="58"/>
      <c r="P48" s="58"/>
      <c r="Q48" s="8">
        <f t="shared" si="1"/>
        <v>0</v>
      </c>
    </row>
    <row r="49" spans="2:17" ht="15" customHeight="1">
      <c r="B49" s="7" t="s">
        <v>80</v>
      </c>
      <c r="C49" s="56" t="s">
        <v>81</v>
      </c>
      <c r="D49" s="56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f t="shared" si="0"/>
        <v>0</v>
      </c>
      <c r="K49" s="56">
        <v>0</v>
      </c>
      <c r="L49" s="56"/>
      <c r="M49" s="56"/>
      <c r="N49" s="58">
        <v>0</v>
      </c>
      <c r="O49" s="58"/>
      <c r="P49" s="58"/>
      <c r="Q49" s="8">
        <f t="shared" si="1"/>
        <v>0</v>
      </c>
    </row>
    <row r="50" spans="2:17" ht="20.25" customHeight="1">
      <c r="B50" s="7" t="s">
        <v>82</v>
      </c>
      <c r="C50" s="56" t="s">
        <v>83</v>
      </c>
      <c r="D50" s="56"/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f t="shared" si="0"/>
        <v>0</v>
      </c>
      <c r="K50" s="56">
        <v>0</v>
      </c>
      <c r="L50" s="56"/>
      <c r="M50" s="56"/>
      <c r="N50" s="58">
        <v>0</v>
      </c>
      <c r="O50" s="58"/>
      <c r="P50" s="58"/>
      <c r="Q50" s="8">
        <f t="shared" si="1"/>
        <v>0</v>
      </c>
    </row>
    <row r="51" spans="2:17" ht="15" customHeight="1">
      <c r="B51" s="7" t="s">
        <v>84</v>
      </c>
      <c r="C51" s="56" t="s">
        <v>85</v>
      </c>
      <c r="D51" s="56"/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f t="shared" si="0"/>
        <v>0</v>
      </c>
      <c r="K51" s="56">
        <v>0</v>
      </c>
      <c r="L51" s="56"/>
      <c r="M51" s="56"/>
      <c r="N51" s="58">
        <v>0</v>
      </c>
      <c r="O51" s="58"/>
      <c r="P51" s="58"/>
      <c r="Q51" s="8">
        <f t="shared" si="1"/>
        <v>0</v>
      </c>
    </row>
    <row r="52" spans="2:17" ht="15" customHeight="1">
      <c r="B52" s="7" t="s">
        <v>86</v>
      </c>
      <c r="C52" s="56" t="s">
        <v>85</v>
      </c>
      <c r="D52" s="56"/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f t="shared" si="0"/>
        <v>0</v>
      </c>
      <c r="K52" s="56">
        <v>0</v>
      </c>
      <c r="L52" s="56"/>
      <c r="M52" s="56"/>
      <c r="N52" s="58">
        <v>0</v>
      </c>
      <c r="O52" s="58"/>
      <c r="P52" s="58"/>
      <c r="Q52" s="8">
        <f t="shared" si="1"/>
        <v>0</v>
      </c>
    </row>
    <row r="53" spans="2:17" ht="15" customHeight="1">
      <c r="B53" s="7" t="s">
        <v>87</v>
      </c>
      <c r="C53" s="56" t="s">
        <v>85</v>
      </c>
      <c r="D53" s="56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f t="shared" si="0"/>
        <v>0</v>
      </c>
      <c r="K53" s="56">
        <v>0</v>
      </c>
      <c r="L53" s="56"/>
      <c r="M53" s="56"/>
      <c r="N53" s="58">
        <v>0</v>
      </c>
      <c r="O53" s="58"/>
      <c r="P53" s="58"/>
      <c r="Q53" s="8">
        <f t="shared" si="1"/>
        <v>0</v>
      </c>
    </row>
    <row r="54" ht="5.25" customHeight="1">
      <c r="H54" s="8"/>
    </row>
    <row r="55" spans="2:19" ht="12.75" customHeight="1">
      <c r="B55" s="59" t="s">
        <v>88</v>
      </c>
      <c r="C55" s="59"/>
      <c r="M55" s="60"/>
      <c r="N55" s="60"/>
      <c r="O55" s="60"/>
      <c r="P55" s="60"/>
      <c r="Q55" s="60"/>
      <c r="R55" s="60"/>
      <c r="S55" s="60"/>
    </row>
    <row r="56" ht="36.75" customHeight="1"/>
    <row r="57" spans="2:20" ht="16.5" customHeight="1">
      <c r="B57" s="59" t="s">
        <v>89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ht="15">
      <c r="D58" t="s">
        <v>90</v>
      </c>
    </row>
    <row r="59" ht="15">
      <c r="D59" t="s">
        <v>91</v>
      </c>
    </row>
    <row r="60" ht="15">
      <c r="D60" t="s">
        <v>92</v>
      </c>
    </row>
  </sheetData>
  <sheetProtection/>
  <mergeCells count="148">
    <mergeCell ref="C53:D53"/>
    <mergeCell ref="K53:M53"/>
    <mergeCell ref="N53:P53"/>
    <mergeCell ref="B55:C55"/>
    <mergeCell ref="M55:S55"/>
    <mergeCell ref="B57:T57"/>
    <mergeCell ref="C51:D51"/>
    <mergeCell ref="K51:M51"/>
    <mergeCell ref="N51:P51"/>
    <mergeCell ref="C52:D52"/>
    <mergeCell ref="K52:M52"/>
    <mergeCell ref="N52:P52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V61"/>
  <sheetViews>
    <sheetView zoomScalePageLayoutView="0" workbookViewId="0" topLeftCell="A1">
      <selection activeCell="C20" sqref="C20:D20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93</v>
      </c>
      <c r="M2" s="52"/>
      <c r="N2" s="52"/>
      <c r="O2" s="52"/>
      <c r="P2" s="52"/>
      <c r="Q2" s="52"/>
      <c r="R2" s="52"/>
    </row>
    <row r="3" ht="12.75" customHeight="1">
      <c r="Q3" s="9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10"/>
      <c r="P6" s="54" t="s">
        <v>94</v>
      </c>
      <c r="Q6" s="54"/>
      <c r="R6" s="54"/>
    </row>
    <row r="7" spans="6:18" ht="18" customHeight="1">
      <c r="F7" s="14"/>
      <c r="L7" s="54" t="s">
        <v>6</v>
      </c>
      <c r="M7" s="54"/>
      <c r="N7" s="54"/>
      <c r="O7" s="10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11" t="s">
        <v>9</v>
      </c>
      <c r="F9" s="56" t="s">
        <v>10</v>
      </c>
      <c r="G9" s="56"/>
      <c r="H9" s="56" t="s">
        <v>11</v>
      </c>
      <c r="I9" s="56"/>
      <c r="J9" s="11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12" t="s">
        <v>15</v>
      </c>
      <c r="F10" s="12" t="s">
        <v>16</v>
      </c>
      <c r="G10" s="12" t="s">
        <v>17</v>
      </c>
      <c r="H10" s="12" t="s">
        <v>16</v>
      </c>
      <c r="I10" s="12" t="s">
        <v>17</v>
      </c>
      <c r="J10" s="12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22" ht="15" customHeight="1">
      <c r="B11" s="7" t="s">
        <v>21</v>
      </c>
      <c r="C11" s="56" t="s">
        <v>0</v>
      </c>
      <c r="D11" s="56"/>
      <c r="E11" s="13">
        <v>21821101</v>
      </c>
      <c r="F11" s="13">
        <v>0</v>
      </c>
      <c r="G11" s="13">
        <v>0</v>
      </c>
      <c r="H11" s="13">
        <v>12001348.52</v>
      </c>
      <c r="I11" s="13">
        <v>0</v>
      </c>
      <c r="J11" s="13">
        <f>+E11+F11-G11+H11+I11</f>
        <v>33822449.519999996</v>
      </c>
      <c r="K11" s="56">
        <v>17015350</v>
      </c>
      <c r="L11" s="56"/>
      <c r="M11" s="56"/>
      <c r="N11" s="58">
        <v>0</v>
      </c>
      <c r="O11" s="58"/>
      <c r="P11" s="58"/>
      <c r="Q11" s="13">
        <f>+J11-N11</f>
        <v>33822449.519999996</v>
      </c>
      <c r="V11" s="20"/>
    </row>
    <row r="12" spans="2:22" ht="15.75" customHeight="1">
      <c r="B12" s="7" t="s">
        <v>22</v>
      </c>
      <c r="C12" s="56" t="s">
        <v>23</v>
      </c>
      <c r="D12" s="56"/>
      <c r="E12" s="13">
        <v>21821101</v>
      </c>
      <c r="F12" s="13">
        <v>0</v>
      </c>
      <c r="G12" s="13">
        <v>0</v>
      </c>
      <c r="H12" s="13">
        <v>1348.52</v>
      </c>
      <c r="I12" s="13">
        <v>0</v>
      </c>
      <c r="J12" s="13">
        <f aca="true" t="shared" si="0" ref="J12:J53">+E12+F12-G12+H12+I12</f>
        <v>21822449.52</v>
      </c>
      <c r="K12" s="56">
        <v>17015350</v>
      </c>
      <c r="L12" s="56"/>
      <c r="M12" s="56"/>
      <c r="N12" s="58">
        <v>0</v>
      </c>
      <c r="O12" s="58"/>
      <c r="P12" s="58"/>
      <c r="Q12" s="13">
        <f aca="true" t="shared" si="1" ref="Q12:Q53">+J12-N12</f>
        <v>21822449.52</v>
      </c>
      <c r="V12" s="20"/>
    </row>
    <row r="13" spans="2:22" ht="15" customHeight="1">
      <c r="B13" s="7" t="s">
        <v>24</v>
      </c>
      <c r="C13" s="56" t="s">
        <v>25</v>
      </c>
      <c r="D13" s="56"/>
      <c r="E13" s="13">
        <v>21821101</v>
      </c>
      <c r="F13" s="13">
        <v>0</v>
      </c>
      <c r="G13" s="13">
        <v>0</v>
      </c>
      <c r="H13" s="13">
        <v>1348.52</v>
      </c>
      <c r="I13" s="13">
        <v>0</v>
      </c>
      <c r="J13" s="13">
        <f t="shared" si="0"/>
        <v>21822449.52</v>
      </c>
      <c r="K13" s="56">
        <v>17015350</v>
      </c>
      <c r="L13" s="56"/>
      <c r="M13" s="56"/>
      <c r="N13" s="58">
        <v>0</v>
      </c>
      <c r="O13" s="58"/>
      <c r="P13" s="58"/>
      <c r="Q13" s="13">
        <f t="shared" si="1"/>
        <v>21822449.52</v>
      </c>
      <c r="V13" s="20"/>
    </row>
    <row r="14" spans="2:22" ht="15" customHeight="1">
      <c r="B14" s="7" t="s">
        <v>26</v>
      </c>
      <c r="C14" s="56" t="s">
        <v>27</v>
      </c>
      <c r="D14" s="56"/>
      <c r="E14" s="13">
        <v>21821101</v>
      </c>
      <c r="F14" s="13">
        <v>0</v>
      </c>
      <c r="G14" s="13">
        <v>0</v>
      </c>
      <c r="H14" s="13">
        <v>1348.52</v>
      </c>
      <c r="I14" s="13">
        <v>0</v>
      </c>
      <c r="J14" s="13">
        <f t="shared" si="0"/>
        <v>21822449.52</v>
      </c>
      <c r="K14" s="56">
        <v>17015350</v>
      </c>
      <c r="L14" s="56"/>
      <c r="M14" s="56"/>
      <c r="N14" s="58">
        <v>0</v>
      </c>
      <c r="O14" s="58"/>
      <c r="P14" s="58"/>
      <c r="Q14" s="13">
        <f t="shared" si="1"/>
        <v>21822449.52</v>
      </c>
      <c r="V14" s="20"/>
    </row>
    <row r="15" spans="2:22" ht="15" customHeight="1">
      <c r="B15" s="7" t="s">
        <v>28</v>
      </c>
      <c r="C15" s="56" t="s">
        <v>29</v>
      </c>
      <c r="D15" s="56"/>
      <c r="E15" s="13">
        <v>13920544</v>
      </c>
      <c r="F15" s="13">
        <v>0</v>
      </c>
      <c r="G15" s="13">
        <v>0</v>
      </c>
      <c r="H15" s="13">
        <v>0</v>
      </c>
      <c r="I15" s="13">
        <v>0</v>
      </c>
      <c r="J15" s="13">
        <f t="shared" si="0"/>
        <v>13920544</v>
      </c>
      <c r="K15" s="56">
        <v>1570000</v>
      </c>
      <c r="L15" s="56"/>
      <c r="M15" s="56"/>
      <c r="N15" s="58">
        <v>0</v>
      </c>
      <c r="O15" s="58"/>
      <c r="P15" s="58"/>
      <c r="Q15" s="13">
        <f t="shared" si="1"/>
        <v>13920544</v>
      </c>
      <c r="V15" s="20"/>
    </row>
    <row r="16" spans="2:22" ht="15" customHeight="1">
      <c r="B16" s="7" t="s">
        <v>30</v>
      </c>
      <c r="C16" s="56" t="s">
        <v>31</v>
      </c>
      <c r="D16" s="56"/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 t="shared" si="0"/>
        <v>0</v>
      </c>
      <c r="K16" s="56">
        <v>0</v>
      </c>
      <c r="L16" s="56"/>
      <c r="M16" s="56"/>
      <c r="N16" s="58">
        <v>0</v>
      </c>
      <c r="O16" s="58"/>
      <c r="P16" s="58"/>
      <c r="Q16" s="13">
        <f t="shared" si="1"/>
        <v>0</v>
      </c>
      <c r="V16" s="20"/>
    </row>
    <row r="17" spans="2:22" ht="15" customHeight="1">
      <c r="B17" s="7" t="s">
        <v>32</v>
      </c>
      <c r="C17" s="56" t="s">
        <v>33</v>
      </c>
      <c r="D17" s="56"/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 t="shared" si="0"/>
        <v>0</v>
      </c>
      <c r="K17" s="56">
        <v>0</v>
      </c>
      <c r="L17" s="56"/>
      <c r="M17" s="56"/>
      <c r="N17" s="58">
        <v>0</v>
      </c>
      <c r="O17" s="58"/>
      <c r="P17" s="58"/>
      <c r="Q17" s="13">
        <f t="shared" si="1"/>
        <v>0</v>
      </c>
      <c r="V17" s="20"/>
    </row>
    <row r="18" spans="2:22" ht="15" customHeight="1">
      <c r="B18" s="7" t="s">
        <v>34</v>
      </c>
      <c r="C18" s="56" t="s">
        <v>35</v>
      </c>
      <c r="D18" s="56"/>
      <c r="E18" s="13">
        <v>1337450</v>
      </c>
      <c r="F18" s="13">
        <v>0</v>
      </c>
      <c r="G18" s="13">
        <v>0</v>
      </c>
      <c r="H18" s="13">
        <v>0</v>
      </c>
      <c r="I18" s="13">
        <v>0</v>
      </c>
      <c r="J18" s="13">
        <f t="shared" si="0"/>
        <v>1337450</v>
      </c>
      <c r="K18" s="56">
        <v>0</v>
      </c>
      <c r="L18" s="56"/>
      <c r="M18" s="56"/>
      <c r="N18" s="58">
        <v>0</v>
      </c>
      <c r="O18" s="58"/>
      <c r="P18" s="58"/>
      <c r="Q18" s="13">
        <f t="shared" si="1"/>
        <v>1337450</v>
      </c>
      <c r="V18" s="20"/>
    </row>
    <row r="19" spans="2:22" ht="15" customHeight="1">
      <c r="B19" s="7" t="s">
        <v>36</v>
      </c>
      <c r="C19" s="56" t="s">
        <v>37</v>
      </c>
      <c r="D19" s="56"/>
      <c r="E19" s="13">
        <v>1000000</v>
      </c>
      <c r="F19" s="13">
        <v>0</v>
      </c>
      <c r="G19" s="13">
        <v>0</v>
      </c>
      <c r="H19" s="13">
        <v>0</v>
      </c>
      <c r="I19" s="13">
        <v>0</v>
      </c>
      <c r="J19" s="13">
        <f t="shared" si="0"/>
        <v>1000000</v>
      </c>
      <c r="K19" s="56">
        <v>0</v>
      </c>
      <c r="L19" s="56"/>
      <c r="M19" s="56"/>
      <c r="N19" s="58">
        <v>0</v>
      </c>
      <c r="O19" s="58"/>
      <c r="P19" s="58"/>
      <c r="Q19" s="13">
        <f t="shared" si="1"/>
        <v>1000000</v>
      </c>
      <c r="V19" s="20"/>
    </row>
    <row r="20" spans="2:22" ht="15" customHeight="1">
      <c r="B20" s="7" t="s">
        <v>38</v>
      </c>
      <c r="C20" s="56" t="s">
        <v>37</v>
      </c>
      <c r="D20" s="56"/>
      <c r="E20" s="13">
        <v>337450</v>
      </c>
      <c r="F20" s="13">
        <v>0</v>
      </c>
      <c r="G20" s="13">
        <v>0</v>
      </c>
      <c r="H20" s="13">
        <v>0</v>
      </c>
      <c r="I20" s="13">
        <v>0</v>
      </c>
      <c r="J20" s="13">
        <f t="shared" si="0"/>
        <v>337450</v>
      </c>
      <c r="K20" s="56">
        <v>0</v>
      </c>
      <c r="L20" s="56"/>
      <c r="M20" s="56"/>
      <c r="N20" s="58">
        <v>0</v>
      </c>
      <c r="O20" s="58"/>
      <c r="P20" s="58"/>
      <c r="Q20" s="13">
        <f t="shared" si="1"/>
        <v>337450</v>
      </c>
      <c r="V20" s="20"/>
    </row>
    <row r="21" spans="2:22" ht="15" customHeight="1">
      <c r="B21" s="7" t="s">
        <v>39</v>
      </c>
      <c r="C21" s="56" t="s">
        <v>40</v>
      </c>
      <c r="D21" s="56"/>
      <c r="E21" s="13">
        <v>1382550</v>
      </c>
      <c r="F21" s="13">
        <v>0</v>
      </c>
      <c r="G21" s="13">
        <v>0</v>
      </c>
      <c r="H21" s="13">
        <v>0</v>
      </c>
      <c r="I21" s="13">
        <v>0</v>
      </c>
      <c r="J21" s="13">
        <f t="shared" si="0"/>
        <v>1382550</v>
      </c>
      <c r="K21" s="56">
        <v>0</v>
      </c>
      <c r="L21" s="56"/>
      <c r="M21" s="56"/>
      <c r="N21" s="58">
        <v>0</v>
      </c>
      <c r="O21" s="58"/>
      <c r="P21" s="58"/>
      <c r="Q21" s="13">
        <f t="shared" si="1"/>
        <v>1382550</v>
      </c>
      <c r="V21" s="20"/>
    </row>
    <row r="22" spans="2:22" ht="15" customHeight="1">
      <c r="B22" s="7" t="s">
        <v>41</v>
      </c>
      <c r="C22" s="56" t="s">
        <v>42</v>
      </c>
      <c r="D22" s="56"/>
      <c r="E22" s="13">
        <v>1000000</v>
      </c>
      <c r="F22" s="13">
        <v>0</v>
      </c>
      <c r="G22" s="13">
        <v>0</v>
      </c>
      <c r="H22" s="13">
        <v>0</v>
      </c>
      <c r="I22" s="13">
        <v>0</v>
      </c>
      <c r="J22" s="13">
        <f t="shared" si="0"/>
        <v>1000000</v>
      </c>
      <c r="K22" s="56">
        <v>0</v>
      </c>
      <c r="L22" s="56"/>
      <c r="M22" s="56"/>
      <c r="N22" s="58">
        <v>0</v>
      </c>
      <c r="O22" s="58"/>
      <c r="P22" s="58"/>
      <c r="Q22" s="13">
        <f t="shared" si="1"/>
        <v>1000000</v>
      </c>
      <c r="V22" s="20"/>
    </row>
    <row r="23" spans="2:22" ht="15" customHeight="1">
      <c r="B23" s="7" t="s">
        <v>43</v>
      </c>
      <c r="C23" s="56" t="s">
        <v>42</v>
      </c>
      <c r="D23" s="56"/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f t="shared" si="0"/>
        <v>0</v>
      </c>
      <c r="K23" s="56">
        <v>0</v>
      </c>
      <c r="L23" s="56"/>
      <c r="M23" s="56"/>
      <c r="N23" s="58">
        <v>0</v>
      </c>
      <c r="O23" s="58"/>
      <c r="P23" s="58"/>
      <c r="Q23" s="13">
        <f t="shared" si="1"/>
        <v>0</v>
      </c>
      <c r="V23" s="20"/>
    </row>
    <row r="24" spans="2:22" ht="15" customHeight="1">
      <c r="B24" s="7" t="s">
        <v>44</v>
      </c>
      <c r="C24" s="56" t="s">
        <v>42</v>
      </c>
      <c r="D24" s="56"/>
      <c r="E24" s="13">
        <v>382550</v>
      </c>
      <c r="F24" s="13">
        <v>0</v>
      </c>
      <c r="G24" s="13">
        <v>0</v>
      </c>
      <c r="H24" s="13">
        <v>0</v>
      </c>
      <c r="I24" s="13">
        <v>0</v>
      </c>
      <c r="J24" s="13">
        <f t="shared" si="0"/>
        <v>382550</v>
      </c>
      <c r="K24" s="56">
        <v>0</v>
      </c>
      <c r="L24" s="56"/>
      <c r="M24" s="56"/>
      <c r="N24" s="58">
        <v>0</v>
      </c>
      <c r="O24" s="58"/>
      <c r="P24" s="58"/>
      <c r="Q24" s="13">
        <f t="shared" si="1"/>
        <v>382550</v>
      </c>
      <c r="V24" s="20"/>
    </row>
    <row r="25" spans="2:22" ht="15" customHeight="1">
      <c r="B25" s="7" t="s">
        <v>45</v>
      </c>
      <c r="C25" s="56" t="s">
        <v>46</v>
      </c>
      <c r="D25" s="56"/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 t="shared" si="0"/>
        <v>0</v>
      </c>
      <c r="K25" s="56">
        <v>0</v>
      </c>
      <c r="L25" s="56"/>
      <c r="M25" s="56"/>
      <c r="N25" s="58">
        <v>0</v>
      </c>
      <c r="O25" s="58"/>
      <c r="P25" s="58"/>
      <c r="Q25" s="13">
        <f t="shared" si="1"/>
        <v>0</v>
      </c>
      <c r="V25" s="20"/>
    </row>
    <row r="26" spans="2:22" ht="15" customHeight="1">
      <c r="B26" s="7" t="s">
        <v>47</v>
      </c>
      <c r="C26" s="56" t="s">
        <v>46</v>
      </c>
      <c r="D26" s="56"/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f t="shared" si="0"/>
        <v>0</v>
      </c>
      <c r="K26" s="56">
        <v>0</v>
      </c>
      <c r="L26" s="56"/>
      <c r="M26" s="56"/>
      <c r="N26" s="58">
        <v>0</v>
      </c>
      <c r="O26" s="58"/>
      <c r="P26" s="58"/>
      <c r="Q26" s="13">
        <f t="shared" si="1"/>
        <v>0</v>
      </c>
      <c r="V26" s="20"/>
    </row>
    <row r="27" spans="2:22" ht="15" customHeight="1">
      <c r="B27" s="7" t="s">
        <v>48</v>
      </c>
      <c r="C27" s="56" t="s">
        <v>46</v>
      </c>
      <c r="D27" s="56"/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 t="shared" si="0"/>
        <v>0</v>
      </c>
      <c r="K27" s="56">
        <v>0</v>
      </c>
      <c r="L27" s="56"/>
      <c r="M27" s="56"/>
      <c r="N27" s="58">
        <v>0</v>
      </c>
      <c r="O27" s="58"/>
      <c r="P27" s="58"/>
      <c r="Q27" s="13">
        <f t="shared" si="1"/>
        <v>0</v>
      </c>
      <c r="V27" s="20"/>
    </row>
    <row r="28" spans="2:22" ht="20.25" customHeight="1">
      <c r="B28" s="7" t="s">
        <v>49</v>
      </c>
      <c r="C28" s="56" t="s">
        <v>50</v>
      </c>
      <c r="D28" s="56"/>
      <c r="E28" s="13">
        <v>11200544</v>
      </c>
      <c r="F28" s="13">
        <v>0</v>
      </c>
      <c r="G28" s="13">
        <v>0</v>
      </c>
      <c r="H28" s="13">
        <v>0</v>
      </c>
      <c r="I28" s="13">
        <v>0</v>
      </c>
      <c r="J28" s="13">
        <f t="shared" si="0"/>
        <v>11200544</v>
      </c>
      <c r="K28" s="56">
        <v>1570000</v>
      </c>
      <c r="L28" s="56"/>
      <c r="M28" s="56"/>
      <c r="N28" s="58">
        <v>0</v>
      </c>
      <c r="O28" s="58"/>
      <c r="P28" s="58"/>
      <c r="Q28" s="13">
        <f t="shared" si="1"/>
        <v>11200544</v>
      </c>
      <c r="V28" s="20"/>
    </row>
    <row r="29" spans="2:22" ht="15" customHeight="1">
      <c r="B29" s="7" t="s">
        <v>51</v>
      </c>
      <c r="C29" s="56" t="s">
        <v>52</v>
      </c>
      <c r="D29" s="56"/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f t="shared" si="0"/>
        <v>0</v>
      </c>
      <c r="K29" s="56">
        <v>0</v>
      </c>
      <c r="L29" s="56"/>
      <c r="M29" s="56"/>
      <c r="N29" s="58">
        <v>0</v>
      </c>
      <c r="O29" s="58"/>
      <c r="P29" s="58"/>
      <c r="Q29" s="13">
        <f t="shared" si="1"/>
        <v>0</v>
      </c>
      <c r="V29" s="20"/>
    </row>
    <row r="30" spans="2:22" ht="15" customHeight="1">
      <c r="B30" s="7" t="s">
        <v>53</v>
      </c>
      <c r="C30" s="56" t="s">
        <v>52</v>
      </c>
      <c r="D30" s="56"/>
      <c r="E30" s="13">
        <v>11200544</v>
      </c>
      <c r="F30" s="13">
        <v>0</v>
      </c>
      <c r="G30" s="13">
        <v>0</v>
      </c>
      <c r="H30" s="13">
        <v>0</v>
      </c>
      <c r="I30" s="13">
        <v>0</v>
      </c>
      <c r="J30" s="13">
        <f t="shared" si="0"/>
        <v>11200544</v>
      </c>
      <c r="K30" s="56">
        <v>1570000</v>
      </c>
      <c r="L30" s="56"/>
      <c r="M30" s="56"/>
      <c r="N30" s="58">
        <v>0</v>
      </c>
      <c r="O30" s="58"/>
      <c r="P30" s="58"/>
      <c r="Q30" s="13">
        <f t="shared" si="1"/>
        <v>11200544</v>
      </c>
      <c r="V30" s="20"/>
    </row>
    <row r="31" spans="2:22" ht="15" customHeight="1">
      <c r="B31" s="7" t="s">
        <v>54</v>
      </c>
      <c r="C31" s="56" t="s">
        <v>55</v>
      </c>
      <c r="D31" s="56"/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f t="shared" si="0"/>
        <v>0</v>
      </c>
      <c r="K31" s="56">
        <v>0</v>
      </c>
      <c r="L31" s="56"/>
      <c r="M31" s="56"/>
      <c r="N31" s="58">
        <v>0</v>
      </c>
      <c r="O31" s="58"/>
      <c r="P31" s="58"/>
      <c r="Q31" s="13">
        <f t="shared" si="1"/>
        <v>0</v>
      </c>
      <c r="V31" s="20"/>
    </row>
    <row r="32" spans="2:22" ht="15" customHeight="1">
      <c r="B32" s="7" t="s">
        <v>56</v>
      </c>
      <c r="C32" s="56" t="s">
        <v>55</v>
      </c>
      <c r="D32" s="56"/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f t="shared" si="0"/>
        <v>0</v>
      </c>
      <c r="K32" s="56">
        <v>0</v>
      </c>
      <c r="L32" s="56"/>
      <c r="M32" s="56"/>
      <c r="N32" s="58">
        <v>0</v>
      </c>
      <c r="O32" s="58"/>
      <c r="P32" s="58"/>
      <c r="Q32" s="13">
        <f t="shared" si="1"/>
        <v>0</v>
      </c>
      <c r="V32" s="20"/>
    </row>
    <row r="33" spans="2:22" ht="15" customHeight="1">
      <c r="B33" s="7" t="s">
        <v>57</v>
      </c>
      <c r="C33" s="56" t="s">
        <v>58</v>
      </c>
      <c r="D33" s="56"/>
      <c r="E33" s="13">
        <v>4554650</v>
      </c>
      <c r="F33" s="13">
        <v>0</v>
      </c>
      <c r="G33" s="13">
        <v>0</v>
      </c>
      <c r="H33" s="13">
        <v>0</v>
      </c>
      <c r="I33" s="13">
        <v>0</v>
      </c>
      <c r="J33" s="13">
        <f t="shared" si="0"/>
        <v>4554650</v>
      </c>
      <c r="K33" s="56">
        <v>15445350</v>
      </c>
      <c r="L33" s="56"/>
      <c r="M33" s="56"/>
      <c r="N33" s="58">
        <v>0</v>
      </c>
      <c r="O33" s="58"/>
      <c r="P33" s="58"/>
      <c r="Q33" s="13">
        <f t="shared" si="1"/>
        <v>4554650</v>
      </c>
      <c r="V33" s="20"/>
    </row>
    <row r="34" spans="2:22" ht="15" customHeight="1">
      <c r="B34" s="7" t="s">
        <v>59</v>
      </c>
      <c r="C34" s="56" t="s">
        <v>60</v>
      </c>
      <c r="D34" s="56"/>
      <c r="E34" s="13">
        <v>4554650</v>
      </c>
      <c r="F34" s="13">
        <v>0</v>
      </c>
      <c r="G34" s="13">
        <v>0</v>
      </c>
      <c r="H34" s="13">
        <v>0</v>
      </c>
      <c r="I34" s="13">
        <v>0</v>
      </c>
      <c r="J34" s="13">
        <f t="shared" si="0"/>
        <v>4554650</v>
      </c>
      <c r="K34" s="56">
        <v>15445350</v>
      </c>
      <c r="L34" s="56"/>
      <c r="M34" s="56"/>
      <c r="N34" s="58">
        <v>0</v>
      </c>
      <c r="O34" s="58"/>
      <c r="P34" s="58"/>
      <c r="Q34" s="13">
        <f t="shared" si="1"/>
        <v>4554650</v>
      </c>
      <c r="V34" s="20"/>
    </row>
    <row r="35" spans="2:22" ht="15" customHeight="1">
      <c r="B35" s="7" t="s">
        <v>61</v>
      </c>
      <c r="C35" s="56" t="s">
        <v>60</v>
      </c>
      <c r="D35" s="56"/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f t="shared" si="0"/>
        <v>0</v>
      </c>
      <c r="K35" s="56">
        <v>0</v>
      </c>
      <c r="L35" s="56"/>
      <c r="M35" s="56"/>
      <c r="N35" s="58">
        <v>0</v>
      </c>
      <c r="O35" s="58"/>
      <c r="P35" s="58"/>
      <c r="Q35" s="13">
        <f t="shared" si="1"/>
        <v>0</v>
      </c>
      <c r="V35" s="20"/>
    </row>
    <row r="36" spans="2:22" ht="15" customHeight="1">
      <c r="B36" s="7" t="s">
        <v>62</v>
      </c>
      <c r="C36" s="56" t="s">
        <v>60</v>
      </c>
      <c r="D36" s="56"/>
      <c r="E36" s="13">
        <v>4554650</v>
      </c>
      <c r="F36" s="13">
        <v>0</v>
      </c>
      <c r="G36" s="13">
        <v>0</v>
      </c>
      <c r="H36" s="13">
        <v>0</v>
      </c>
      <c r="I36" s="13">
        <v>0</v>
      </c>
      <c r="J36" s="13">
        <f t="shared" si="0"/>
        <v>4554650</v>
      </c>
      <c r="K36" s="56">
        <v>15445350</v>
      </c>
      <c r="L36" s="56"/>
      <c r="M36" s="56"/>
      <c r="N36" s="58">
        <v>0</v>
      </c>
      <c r="O36" s="58"/>
      <c r="P36" s="58"/>
      <c r="Q36" s="13">
        <f t="shared" si="1"/>
        <v>4554650</v>
      </c>
      <c r="V36" s="20"/>
    </row>
    <row r="37" spans="2:22" ht="19.5" customHeight="1">
      <c r="B37" s="7" t="s">
        <v>63</v>
      </c>
      <c r="C37" s="56" t="s">
        <v>64</v>
      </c>
      <c r="D37" s="56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f t="shared" si="0"/>
        <v>0</v>
      </c>
      <c r="K37" s="56">
        <v>0</v>
      </c>
      <c r="L37" s="56"/>
      <c r="M37" s="56"/>
      <c r="N37" s="58">
        <v>0</v>
      </c>
      <c r="O37" s="58"/>
      <c r="P37" s="58"/>
      <c r="Q37" s="13">
        <f t="shared" si="1"/>
        <v>0</v>
      </c>
      <c r="V37" s="20"/>
    </row>
    <row r="38" spans="2:22" ht="20.25" customHeight="1">
      <c r="B38" s="7" t="s">
        <v>65</v>
      </c>
      <c r="C38" s="56" t="s">
        <v>64</v>
      </c>
      <c r="D38" s="56"/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f t="shared" si="0"/>
        <v>0</v>
      </c>
      <c r="K38" s="56">
        <v>0</v>
      </c>
      <c r="L38" s="56"/>
      <c r="M38" s="56"/>
      <c r="N38" s="58">
        <v>0</v>
      </c>
      <c r="O38" s="58"/>
      <c r="P38" s="58"/>
      <c r="Q38" s="13">
        <f t="shared" si="1"/>
        <v>0</v>
      </c>
      <c r="V38" s="20"/>
    </row>
    <row r="39" spans="2:22" ht="15" customHeight="1">
      <c r="B39" s="7" t="s">
        <v>66</v>
      </c>
      <c r="C39" s="56" t="s">
        <v>67</v>
      </c>
      <c r="D39" s="56"/>
      <c r="E39" s="13">
        <v>1969795</v>
      </c>
      <c r="F39" s="13">
        <v>0</v>
      </c>
      <c r="G39" s="13">
        <v>0</v>
      </c>
      <c r="H39" s="13">
        <v>0</v>
      </c>
      <c r="I39" s="13">
        <v>0</v>
      </c>
      <c r="J39" s="13">
        <f t="shared" si="0"/>
        <v>1969795</v>
      </c>
      <c r="K39" s="56">
        <v>0</v>
      </c>
      <c r="L39" s="56"/>
      <c r="M39" s="56"/>
      <c r="N39" s="58">
        <v>0</v>
      </c>
      <c r="O39" s="58"/>
      <c r="P39" s="58"/>
      <c r="Q39" s="13">
        <f t="shared" si="1"/>
        <v>1969795</v>
      </c>
      <c r="V39" s="20"/>
    </row>
    <row r="40" spans="2:22" ht="15" customHeight="1">
      <c r="B40" s="7" t="s">
        <v>68</v>
      </c>
      <c r="C40" s="56" t="s">
        <v>69</v>
      </c>
      <c r="D40" s="56"/>
      <c r="E40" s="13">
        <v>1969795</v>
      </c>
      <c r="F40" s="13">
        <v>0</v>
      </c>
      <c r="G40" s="13">
        <v>0</v>
      </c>
      <c r="H40" s="13">
        <v>0</v>
      </c>
      <c r="I40" s="13">
        <v>0</v>
      </c>
      <c r="J40" s="13">
        <f t="shared" si="0"/>
        <v>1969795</v>
      </c>
      <c r="K40" s="56">
        <v>0</v>
      </c>
      <c r="L40" s="56"/>
      <c r="M40" s="56"/>
      <c r="N40" s="58">
        <v>0</v>
      </c>
      <c r="O40" s="58"/>
      <c r="P40" s="58"/>
      <c r="Q40" s="13">
        <f t="shared" si="1"/>
        <v>1969795</v>
      </c>
      <c r="V40" s="20"/>
    </row>
    <row r="41" spans="2:22" ht="15" customHeight="1">
      <c r="B41" s="7" t="s">
        <v>70</v>
      </c>
      <c r="C41" s="56" t="s">
        <v>69</v>
      </c>
      <c r="D41" s="56"/>
      <c r="E41" s="13">
        <v>1799795</v>
      </c>
      <c r="F41" s="13">
        <v>0</v>
      </c>
      <c r="G41" s="13">
        <v>0</v>
      </c>
      <c r="H41" s="13">
        <v>0</v>
      </c>
      <c r="I41" s="13">
        <v>0</v>
      </c>
      <c r="J41" s="13">
        <f t="shared" si="0"/>
        <v>1799795</v>
      </c>
      <c r="K41" s="56">
        <v>0</v>
      </c>
      <c r="L41" s="56"/>
      <c r="M41" s="56"/>
      <c r="N41" s="58">
        <v>0</v>
      </c>
      <c r="O41" s="58"/>
      <c r="P41" s="58"/>
      <c r="Q41" s="13">
        <f t="shared" si="1"/>
        <v>1799795</v>
      </c>
      <c r="V41" s="20"/>
    </row>
    <row r="42" spans="2:22" ht="15" customHeight="1">
      <c r="B42" s="7" t="s">
        <v>71</v>
      </c>
      <c r="C42" s="56" t="s">
        <v>69</v>
      </c>
      <c r="D42" s="56"/>
      <c r="E42" s="13">
        <v>170000</v>
      </c>
      <c r="F42" s="13">
        <v>0</v>
      </c>
      <c r="G42" s="13">
        <v>0</v>
      </c>
      <c r="H42" s="13">
        <v>0</v>
      </c>
      <c r="I42" s="13">
        <v>0</v>
      </c>
      <c r="J42" s="13">
        <f t="shared" si="0"/>
        <v>170000</v>
      </c>
      <c r="K42" s="56">
        <v>0</v>
      </c>
      <c r="L42" s="56"/>
      <c r="M42" s="56"/>
      <c r="N42" s="58">
        <v>0</v>
      </c>
      <c r="O42" s="58"/>
      <c r="P42" s="58"/>
      <c r="Q42" s="13">
        <f t="shared" si="1"/>
        <v>170000</v>
      </c>
      <c r="V42" s="20"/>
    </row>
    <row r="43" spans="2:22" ht="15" customHeight="1">
      <c r="B43" s="7" t="s">
        <v>72</v>
      </c>
      <c r="C43" s="56" t="s">
        <v>73</v>
      </c>
      <c r="D43" s="56"/>
      <c r="E43" s="13">
        <v>1376112</v>
      </c>
      <c r="F43" s="13">
        <v>0</v>
      </c>
      <c r="G43" s="13">
        <v>0</v>
      </c>
      <c r="H43" s="13">
        <v>1348.52</v>
      </c>
      <c r="I43" s="13">
        <v>0</v>
      </c>
      <c r="J43" s="13">
        <f t="shared" si="0"/>
        <v>1377460.52</v>
      </c>
      <c r="K43" s="56">
        <v>0</v>
      </c>
      <c r="L43" s="56"/>
      <c r="M43" s="56"/>
      <c r="N43" s="58">
        <v>0</v>
      </c>
      <c r="O43" s="58"/>
      <c r="P43" s="58"/>
      <c r="Q43" s="13">
        <f t="shared" si="1"/>
        <v>1377460.52</v>
      </c>
      <c r="V43" s="20"/>
    </row>
    <row r="44" spans="2:22" ht="15" customHeight="1">
      <c r="B44" s="7" t="s">
        <v>74</v>
      </c>
      <c r="C44" s="56" t="s">
        <v>73</v>
      </c>
      <c r="D44" s="56"/>
      <c r="E44" s="13">
        <v>1376112</v>
      </c>
      <c r="F44" s="13">
        <v>0</v>
      </c>
      <c r="G44" s="13">
        <v>0</v>
      </c>
      <c r="H44" s="13">
        <v>1348.52</v>
      </c>
      <c r="I44" s="13">
        <v>0</v>
      </c>
      <c r="J44" s="13">
        <f t="shared" si="0"/>
        <v>1377460.52</v>
      </c>
      <c r="K44" s="56">
        <v>0</v>
      </c>
      <c r="L44" s="56"/>
      <c r="M44" s="56"/>
      <c r="N44" s="58">
        <v>0</v>
      </c>
      <c r="O44" s="58"/>
      <c r="P44" s="58"/>
      <c r="Q44" s="13">
        <f t="shared" si="1"/>
        <v>1377460.52</v>
      </c>
      <c r="V44" s="20"/>
    </row>
    <row r="45" spans="2:22" ht="15" customHeight="1">
      <c r="B45" s="7" t="s">
        <v>75</v>
      </c>
      <c r="C45" s="56" t="s">
        <v>73</v>
      </c>
      <c r="D45" s="56"/>
      <c r="E45" s="13">
        <v>558664</v>
      </c>
      <c r="F45" s="13">
        <v>0</v>
      </c>
      <c r="G45" s="13">
        <v>0</v>
      </c>
      <c r="H45" s="13">
        <v>0</v>
      </c>
      <c r="I45" s="13">
        <v>0</v>
      </c>
      <c r="J45" s="13">
        <f t="shared" si="0"/>
        <v>558664</v>
      </c>
      <c r="K45" s="56">
        <v>0</v>
      </c>
      <c r="L45" s="56"/>
      <c r="M45" s="56"/>
      <c r="N45" s="58">
        <v>0</v>
      </c>
      <c r="O45" s="58"/>
      <c r="P45" s="58"/>
      <c r="Q45" s="13">
        <f t="shared" si="1"/>
        <v>558664</v>
      </c>
      <c r="V45" s="20"/>
    </row>
    <row r="46" spans="2:22" ht="15" customHeight="1">
      <c r="B46" s="7" t="s">
        <v>76</v>
      </c>
      <c r="C46" s="56" t="s">
        <v>73</v>
      </c>
      <c r="D46" s="56"/>
      <c r="E46" s="13">
        <v>700000</v>
      </c>
      <c r="F46" s="13">
        <v>0</v>
      </c>
      <c r="G46" s="13">
        <v>0</v>
      </c>
      <c r="H46" s="13">
        <v>0</v>
      </c>
      <c r="I46" s="13">
        <v>0</v>
      </c>
      <c r="J46" s="13">
        <f t="shared" si="0"/>
        <v>700000</v>
      </c>
      <c r="K46" s="56">
        <v>0</v>
      </c>
      <c r="L46" s="56"/>
      <c r="M46" s="56"/>
      <c r="N46" s="58">
        <v>0</v>
      </c>
      <c r="O46" s="58"/>
      <c r="P46" s="58"/>
      <c r="Q46" s="13">
        <f t="shared" si="1"/>
        <v>700000</v>
      </c>
      <c r="V46" s="20"/>
    </row>
    <row r="47" spans="2:22" ht="15" customHeight="1">
      <c r="B47" s="7" t="s">
        <v>77</v>
      </c>
      <c r="C47" s="56" t="s">
        <v>73</v>
      </c>
      <c r="D47" s="56"/>
      <c r="E47" s="13">
        <v>117448</v>
      </c>
      <c r="F47" s="13">
        <v>0</v>
      </c>
      <c r="G47" s="13">
        <v>0</v>
      </c>
      <c r="H47" s="13">
        <v>1348.52</v>
      </c>
      <c r="I47" s="13">
        <v>0</v>
      </c>
      <c r="J47" s="13">
        <f t="shared" si="0"/>
        <v>118796.52</v>
      </c>
      <c r="K47" s="56">
        <v>0</v>
      </c>
      <c r="L47" s="56"/>
      <c r="M47" s="56"/>
      <c r="N47" s="58">
        <v>0</v>
      </c>
      <c r="O47" s="58"/>
      <c r="P47" s="58"/>
      <c r="Q47" s="13">
        <f t="shared" si="1"/>
        <v>118796.52</v>
      </c>
      <c r="V47" s="20"/>
    </row>
    <row r="48" spans="2:22" ht="15" customHeight="1">
      <c r="B48" s="7" t="s">
        <v>78</v>
      </c>
      <c r="C48" s="56" t="s">
        <v>79</v>
      </c>
      <c r="D48" s="56"/>
      <c r="E48" s="13">
        <v>0</v>
      </c>
      <c r="F48" s="13">
        <v>0</v>
      </c>
      <c r="G48" s="13">
        <v>0</v>
      </c>
      <c r="H48" s="13">
        <v>12000000</v>
      </c>
      <c r="I48" s="13">
        <v>0</v>
      </c>
      <c r="J48" s="13">
        <f t="shared" si="0"/>
        <v>12000000</v>
      </c>
      <c r="K48" s="56">
        <v>0</v>
      </c>
      <c r="L48" s="56"/>
      <c r="M48" s="56"/>
      <c r="N48" s="58">
        <v>0</v>
      </c>
      <c r="O48" s="58"/>
      <c r="P48" s="58"/>
      <c r="Q48" s="13">
        <f t="shared" si="1"/>
        <v>12000000</v>
      </c>
      <c r="V48" s="20"/>
    </row>
    <row r="49" spans="2:22" ht="15" customHeight="1">
      <c r="B49" s="7" t="s">
        <v>80</v>
      </c>
      <c r="C49" s="56" t="s">
        <v>81</v>
      </c>
      <c r="D49" s="56"/>
      <c r="E49" s="13">
        <v>0</v>
      </c>
      <c r="F49" s="13">
        <v>0</v>
      </c>
      <c r="G49" s="13">
        <v>0</v>
      </c>
      <c r="H49" s="13">
        <v>12000000</v>
      </c>
      <c r="I49" s="13">
        <v>0</v>
      </c>
      <c r="J49" s="13">
        <f t="shared" si="0"/>
        <v>12000000</v>
      </c>
      <c r="K49" s="56">
        <v>0</v>
      </c>
      <c r="L49" s="56"/>
      <c r="M49" s="56"/>
      <c r="N49" s="58">
        <v>0</v>
      </c>
      <c r="O49" s="58"/>
      <c r="P49" s="58"/>
      <c r="Q49" s="13">
        <f t="shared" si="1"/>
        <v>12000000</v>
      </c>
      <c r="V49" s="20"/>
    </row>
    <row r="50" spans="2:22" ht="20.25" customHeight="1">
      <c r="B50" s="7" t="s">
        <v>82</v>
      </c>
      <c r="C50" s="56" t="s">
        <v>83</v>
      </c>
      <c r="D50" s="56"/>
      <c r="E50" s="13">
        <v>0</v>
      </c>
      <c r="F50" s="13">
        <v>0</v>
      </c>
      <c r="G50" s="13">
        <v>0</v>
      </c>
      <c r="H50" s="13">
        <v>12000000</v>
      </c>
      <c r="I50" s="13">
        <v>0</v>
      </c>
      <c r="J50" s="13">
        <f t="shared" si="0"/>
        <v>12000000</v>
      </c>
      <c r="K50" s="56">
        <v>0</v>
      </c>
      <c r="L50" s="56"/>
      <c r="M50" s="56"/>
      <c r="N50" s="58">
        <v>0</v>
      </c>
      <c r="O50" s="58"/>
      <c r="P50" s="58"/>
      <c r="Q50" s="13">
        <f t="shared" si="1"/>
        <v>12000000</v>
      </c>
      <c r="V50" s="20"/>
    </row>
    <row r="51" spans="2:22" ht="15" customHeight="1">
      <c r="B51" s="7" t="s">
        <v>84</v>
      </c>
      <c r="C51" s="56" t="s">
        <v>85</v>
      </c>
      <c r="D51" s="56"/>
      <c r="E51" s="13">
        <v>0</v>
      </c>
      <c r="F51" s="13">
        <v>0</v>
      </c>
      <c r="G51" s="13">
        <v>0</v>
      </c>
      <c r="H51" s="13">
        <v>12000000</v>
      </c>
      <c r="I51" s="13">
        <v>0</v>
      </c>
      <c r="J51" s="13">
        <f t="shared" si="0"/>
        <v>12000000</v>
      </c>
      <c r="K51" s="56">
        <v>0</v>
      </c>
      <c r="L51" s="56"/>
      <c r="M51" s="56"/>
      <c r="N51" s="58">
        <v>0</v>
      </c>
      <c r="O51" s="58"/>
      <c r="P51" s="58"/>
      <c r="Q51" s="13">
        <f t="shared" si="1"/>
        <v>12000000</v>
      </c>
      <c r="V51" s="20"/>
    </row>
    <row r="52" spans="2:22" ht="15" customHeight="1">
      <c r="B52" s="7" t="s">
        <v>86</v>
      </c>
      <c r="C52" s="56" t="s">
        <v>85</v>
      </c>
      <c r="D52" s="56"/>
      <c r="E52" s="13">
        <v>0</v>
      </c>
      <c r="F52" s="13">
        <v>0</v>
      </c>
      <c r="G52" s="13">
        <v>0</v>
      </c>
      <c r="H52" s="13">
        <v>12000000</v>
      </c>
      <c r="I52" s="13">
        <v>0</v>
      </c>
      <c r="J52" s="13">
        <f t="shared" si="0"/>
        <v>12000000</v>
      </c>
      <c r="K52" s="56">
        <v>0</v>
      </c>
      <c r="L52" s="56"/>
      <c r="M52" s="56"/>
      <c r="N52" s="58">
        <v>0</v>
      </c>
      <c r="O52" s="58"/>
      <c r="P52" s="58"/>
      <c r="Q52" s="13">
        <f t="shared" si="1"/>
        <v>12000000</v>
      </c>
      <c r="V52" s="20"/>
    </row>
    <row r="53" spans="2:22" ht="15" customHeight="1">
      <c r="B53" s="7" t="s">
        <v>87</v>
      </c>
      <c r="C53" s="56" t="s">
        <v>85</v>
      </c>
      <c r="D53" s="56"/>
      <c r="E53" s="13">
        <v>0</v>
      </c>
      <c r="F53" s="13">
        <v>0</v>
      </c>
      <c r="G53" s="13">
        <v>0</v>
      </c>
      <c r="H53" s="13">
        <v>12000000</v>
      </c>
      <c r="I53" s="13">
        <v>0</v>
      </c>
      <c r="J53" s="13">
        <f t="shared" si="0"/>
        <v>12000000</v>
      </c>
      <c r="K53" s="56">
        <v>0</v>
      </c>
      <c r="L53" s="56"/>
      <c r="M53" s="56"/>
      <c r="N53" s="58">
        <v>0</v>
      </c>
      <c r="O53" s="58"/>
      <c r="P53" s="58"/>
      <c r="Q53" s="13">
        <f t="shared" si="1"/>
        <v>12000000</v>
      </c>
      <c r="V53" s="20"/>
    </row>
    <row r="54" ht="5.25" customHeight="1"/>
    <row r="55" spans="2:19" ht="12.75" customHeight="1">
      <c r="B55" s="59" t="s">
        <v>88</v>
      </c>
      <c r="C55" s="59"/>
      <c r="M55" s="60"/>
      <c r="N55" s="60"/>
      <c r="O55" s="60"/>
      <c r="P55" s="60"/>
      <c r="Q55" s="60"/>
      <c r="R55" s="60"/>
      <c r="S55" s="60"/>
    </row>
    <row r="56" ht="36.75" customHeight="1"/>
    <row r="57" spans="2:20" ht="16.5" customHeight="1">
      <c r="B57" s="59" t="s">
        <v>89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9" ht="15">
      <c r="D59" t="s">
        <v>90</v>
      </c>
    </row>
    <row r="60" ht="15">
      <c r="D60" t="s">
        <v>91</v>
      </c>
    </row>
    <row r="61" ht="15">
      <c r="D61" t="s">
        <v>92</v>
      </c>
    </row>
  </sheetData>
  <sheetProtection/>
  <mergeCells count="148">
    <mergeCell ref="B1:R1"/>
    <mergeCell ref="L2:R2"/>
    <mergeCell ref="B5:Q5"/>
    <mergeCell ref="L6:N6"/>
    <mergeCell ref="P6:R6"/>
    <mergeCell ref="L7:N7"/>
    <mergeCell ref="P7:R7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C11:D11"/>
    <mergeCell ref="K11:M11"/>
    <mergeCell ref="N11:P11"/>
    <mergeCell ref="C12:D12"/>
    <mergeCell ref="K12:M12"/>
    <mergeCell ref="N12:P12"/>
    <mergeCell ref="C13:D13"/>
    <mergeCell ref="K13:M13"/>
    <mergeCell ref="N13:P13"/>
    <mergeCell ref="C14:D14"/>
    <mergeCell ref="K14:M14"/>
    <mergeCell ref="N14:P14"/>
    <mergeCell ref="C15:D15"/>
    <mergeCell ref="K15:M15"/>
    <mergeCell ref="N15:P15"/>
    <mergeCell ref="C16:D16"/>
    <mergeCell ref="K16:M16"/>
    <mergeCell ref="N16:P16"/>
    <mergeCell ref="C17:D17"/>
    <mergeCell ref="K17:M17"/>
    <mergeCell ref="N17:P17"/>
    <mergeCell ref="C18:D18"/>
    <mergeCell ref="K18:M18"/>
    <mergeCell ref="N18:P18"/>
    <mergeCell ref="C19:D19"/>
    <mergeCell ref="K19:M19"/>
    <mergeCell ref="N19:P19"/>
    <mergeCell ref="C20:D20"/>
    <mergeCell ref="K20:M20"/>
    <mergeCell ref="N20:P20"/>
    <mergeCell ref="C21:D21"/>
    <mergeCell ref="K21:M21"/>
    <mergeCell ref="N21:P21"/>
    <mergeCell ref="C22:D22"/>
    <mergeCell ref="K22:M22"/>
    <mergeCell ref="N22:P22"/>
    <mergeCell ref="C23:D23"/>
    <mergeCell ref="K23:M23"/>
    <mergeCell ref="N23:P23"/>
    <mergeCell ref="C24:D24"/>
    <mergeCell ref="K24:M24"/>
    <mergeCell ref="N24:P24"/>
    <mergeCell ref="C25:D25"/>
    <mergeCell ref="K25:M25"/>
    <mergeCell ref="N25:P25"/>
    <mergeCell ref="C26:D26"/>
    <mergeCell ref="K26:M26"/>
    <mergeCell ref="N26:P26"/>
    <mergeCell ref="C27:D27"/>
    <mergeCell ref="K27:M27"/>
    <mergeCell ref="N27:P27"/>
    <mergeCell ref="C28:D28"/>
    <mergeCell ref="K28:M28"/>
    <mergeCell ref="N28:P28"/>
    <mergeCell ref="C29:D29"/>
    <mergeCell ref="K29:M29"/>
    <mergeCell ref="N29:P29"/>
    <mergeCell ref="C30:D30"/>
    <mergeCell ref="K30:M30"/>
    <mergeCell ref="N30:P30"/>
    <mergeCell ref="C31:D31"/>
    <mergeCell ref="K31:M31"/>
    <mergeCell ref="N31:P31"/>
    <mergeCell ref="C32:D32"/>
    <mergeCell ref="K32:M32"/>
    <mergeCell ref="N32:P32"/>
    <mergeCell ref="C33:D33"/>
    <mergeCell ref="K33:M33"/>
    <mergeCell ref="N33:P33"/>
    <mergeCell ref="C34:D34"/>
    <mergeCell ref="K34:M34"/>
    <mergeCell ref="N34:P34"/>
    <mergeCell ref="C35:D35"/>
    <mergeCell ref="K35:M35"/>
    <mergeCell ref="N35:P35"/>
    <mergeCell ref="C36:D36"/>
    <mergeCell ref="K36:M36"/>
    <mergeCell ref="N36:P36"/>
    <mergeCell ref="C37:D37"/>
    <mergeCell ref="K37:M37"/>
    <mergeCell ref="N37:P37"/>
    <mergeCell ref="C38:D38"/>
    <mergeCell ref="K38:M38"/>
    <mergeCell ref="N38:P38"/>
    <mergeCell ref="C39:D39"/>
    <mergeCell ref="K39:M39"/>
    <mergeCell ref="N39:P39"/>
    <mergeCell ref="C40:D40"/>
    <mergeCell ref="K40:M40"/>
    <mergeCell ref="N40:P40"/>
    <mergeCell ref="C41:D41"/>
    <mergeCell ref="K41:M41"/>
    <mergeCell ref="N41:P41"/>
    <mergeCell ref="C42:D42"/>
    <mergeCell ref="K42:M42"/>
    <mergeCell ref="N42:P42"/>
    <mergeCell ref="C43:D43"/>
    <mergeCell ref="K43:M43"/>
    <mergeCell ref="N43:P43"/>
    <mergeCell ref="C44:D44"/>
    <mergeCell ref="K44:M44"/>
    <mergeCell ref="N44:P44"/>
    <mergeCell ref="C45:D45"/>
    <mergeCell ref="K45:M45"/>
    <mergeCell ref="N45:P45"/>
    <mergeCell ref="C46:D46"/>
    <mergeCell ref="K46:M46"/>
    <mergeCell ref="N46:P46"/>
    <mergeCell ref="C47:D47"/>
    <mergeCell ref="K47:M47"/>
    <mergeCell ref="N47:P47"/>
    <mergeCell ref="C48:D48"/>
    <mergeCell ref="K48:M48"/>
    <mergeCell ref="N48:P48"/>
    <mergeCell ref="C49:D49"/>
    <mergeCell ref="K49:M49"/>
    <mergeCell ref="N49:P49"/>
    <mergeCell ref="C50:D50"/>
    <mergeCell ref="K50:M50"/>
    <mergeCell ref="N50:P50"/>
    <mergeCell ref="C51:D51"/>
    <mergeCell ref="K51:M51"/>
    <mergeCell ref="N51:P51"/>
    <mergeCell ref="C52:D52"/>
    <mergeCell ref="K52:M52"/>
    <mergeCell ref="N52:P52"/>
    <mergeCell ref="C53:D53"/>
    <mergeCell ref="K53:M53"/>
    <mergeCell ref="N53:P53"/>
    <mergeCell ref="B55:C55"/>
    <mergeCell ref="M55:S55"/>
    <mergeCell ref="B57:T5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T57"/>
  <sheetViews>
    <sheetView zoomScale="115" zoomScaleNormal="115" zoomScalePageLayoutView="0" workbookViewId="0" topLeftCell="C1">
      <selection activeCell="J34" sqref="J34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95</v>
      </c>
      <c r="M2" s="52"/>
      <c r="N2" s="52"/>
      <c r="O2" s="52"/>
      <c r="P2" s="52"/>
      <c r="Q2" s="52"/>
      <c r="R2" s="52"/>
    </row>
    <row r="3" ht="12.75" customHeight="1">
      <c r="Q3" s="18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19"/>
      <c r="P6" s="54" t="s">
        <v>96</v>
      </c>
      <c r="Q6" s="54"/>
      <c r="R6" s="54"/>
    </row>
    <row r="7" spans="12:18" ht="18" customHeight="1">
      <c r="L7" s="54" t="s">
        <v>6</v>
      </c>
      <c r="M7" s="54"/>
      <c r="N7" s="54"/>
      <c r="O7" s="19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16" t="s">
        <v>9</v>
      </c>
      <c r="F9" s="56" t="s">
        <v>10</v>
      </c>
      <c r="G9" s="56"/>
      <c r="H9" s="56" t="s">
        <v>11</v>
      </c>
      <c r="I9" s="56"/>
      <c r="J9" s="16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17" t="s">
        <v>15</v>
      </c>
      <c r="F10" s="17" t="s">
        <v>16</v>
      </c>
      <c r="G10" s="17" t="s">
        <v>17</v>
      </c>
      <c r="H10" s="17" t="s">
        <v>16</v>
      </c>
      <c r="I10" s="17" t="s">
        <v>17</v>
      </c>
      <c r="J10" s="17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17" ht="15" customHeight="1">
      <c r="B11" s="7" t="s">
        <v>21</v>
      </c>
      <c r="C11" s="56" t="s">
        <v>0</v>
      </c>
      <c r="D11" s="56"/>
      <c r="E11" s="15">
        <v>33922449.52</v>
      </c>
      <c r="F11" s="15">
        <v>0</v>
      </c>
      <c r="G11" s="15">
        <v>0</v>
      </c>
      <c r="H11" s="15">
        <v>0</v>
      </c>
      <c r="I11" s="15">
        <v>0</v>
      </c>
      <c r="J11" s="15">
        <f>+E11+F11-G11+H11-I11</f>
        <v>33922449.52</v>
      </c>
      <c r="K11" s="56">
        <v>23735350</v>
      </c>
      <c r="L11" s="56"/>
      <c r="M11" s="56"/>
      <c r="N11" s="58">
        <v>6720000</v>
      </c>
      <c r="O11" s="58"/>
      <c r="P11" s="58"/>
      <c r="Q11" s="15">
        <f>+J11-N11</f>
        <v>27202449.520000003</v>
      </c>
    </row>
    <row r="12" spans="2:17" ht="15.75" customHeight="1">
      <c r="B12" s="7" t="s">
        <v>22</v>
      </c>
      <c r="C12" s="56" t="s">
        <v>23</v>
      </c>
      <c r="D12" s="56"/>
      <c r="E12" s="15">
        <v>21922449.52</v>
      </c>
      <c r="F12" s="15">
        <v>0</v>
      </c>
      <c r="G12" s="15">
        <v>0</v>
      </c>
      <c r="H12" s="15">
        <v>0</v>
      </c>
      <c r="I12" s="15">
        <v>0</v>
      </c>
      <c r="J12" s="15">
        <f aca="true" t="shared" si="0" ref="J12:J53">+E12+F12-G12+H12-I12</f>
        <v>21922449.52</v>
      </c>
      <c r="K12" s="56">
        <v>23735350</v>
      </c>
      <c r="L12" s="56"/>
      <c r="M12" s="56"/>
      <c r="N12" s="58">
        <v>6720000</v>
      </c>
      <c r="O12" s="58"/>
      <c r="P12" s="58"/>
      <c r="Q12" s="15">
        <f aca="true" t="shared" si="1" ref="Q12:Q53">+J12-N12</f>
        <v>15202449.52</v>
      </c>
    </row>
    <row r="13" spans="2:17" ht="15" customHeight="1">
      <c r="B13" s="7" t="s">
        <v>24</v>
      </c>
      <c r="C13" s="56" t="s">
        <v>25</v>
      </c>
      <c r="D13" s="56"/>
      <c r="E13" s="15">
        <v>21922449.52</v>
      </c>
      <c r="F13" s="15">
        <v>0</v>
      </c>
      <c r="G13" s="15">
        <v>0</v>
      </c>
      <c r="H13" s="15">
        <v>0</v>
      </c>
      <c r="I13" s="15">
        <v>0</v>
      </c>
      <c r="J13" s="15">
        <f t="shared" si="0"/>
        <v>21922449.52</v>
      </c>
      <c r="K13" s="56">
        <v>23735350</v>
      </c>
      <c r="L13" s="56"/>
      <c r="M13" s="56"/>
      <c r="N13" s="58">
        <v>6720000</v>
      </c>
      <c r="O13" s="58"/>
      <c r="P13" s="58"/>
      <c r="Q13" s="15">
        <f t="shared" si="1"/>
        <v>15202449.52</v>
      </c>
    </row>
    <row r="14" spans="2:17" ht="15" customHeight="1">
      <c r="B14" s="7" t="s">
        <v>26</v>
      </c>
      <c r="C14" s="56" t="s">
        <v>27</v>
      </c>
      <c r="D14" s="56"/>
      <c r="E14" s="15">
        <v>21922449.52</v>
      </c>
      <c r="F14" s="15">
        <v>0</v>
      </c>
      <c r="G14" s="15">
        <v>0</v>
      </c>
      <c r="H14" s="15">
        <v>0</v>
      </c>
      <c r="I14" s="15">
        <v>0</v>
      </c>
      <c r="J14" s="15">
        <f t="shared" si="0"/>
        <v>21922449.52</v>
      </c>
      <c r="K14" s="56">
        <v>23735350</v>
      </c>
      <c r="L14" s="56"/>
      <c r="M14" s="56"/>
      <c r="N14" s="58">
        <v>6720000</v>
      </c>
      <c r="O14" s="58"/>
      <c r="P14" s="58"/>
      <c r="Q14" s="15">
        <f t="shared" si="1"/>
        <v>15202449.52</v>
      </c>
    </row>
    <row r="15" spans="2:17" ht="15" customHeight="1">
      <c r="B15" s="7" t="s">
        <v>28</v>
      </c>
      <c r="C15" s="56" t="s">
        <v>29</v>
      </c>
      <c r="D15" s="56"/>
      <c r="E15" s="15">
        <v>13920544</v>
      </c>
      <c r="F15" s="15">
        <v>0</v>
      </c>
      <c r="G15" s="15">
        <v>0</v>
      </c>
      <c r="H15" s="15">
        <v>0</v>
      </c>
      <c r="I15" s="15">
        <v>0</v>
      </c>
      <c r="J15" s="15">
        <f t="shared" si="0"/>
        <v>13920544</v>
      </c>
      <c r="K15" s="56">
        <v>8290000</v>
      </c>
      <c r="L15" s="56"/>
      <c r="M15" s="56"/>
      <c r="N15" s="58">
        <v>6720000</v>
      </c>
      <c r="O15" s="58"/>
      <c r="P15" s="58"/>
      <c r="Q15" s="15">
        <f t="shared" si="1"/>
        <v>7200544</v>
      </c>
    </row>
    <row r="16" spans="2:17" ht="15" customHeight="1">
      <c r="B16" s="7" t="s">
        <v>30</v>
      </c>
      <c r="C16" s="56" t="s">
        <v>31</v>
      </c>
      <c r="D16" s="56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f t="shared" si="0"/>
        <v>0</v>
      </c>
      <c r="K16" s="56">
        <v>0</v>
      </c>
      <c r="L16" s="56"/>
      <c r="M16" s="56"/>
      <c r="N16" s="58">
        <v>0</v>
      </c>
      <c r="O16" s="58"/>
      <c r="P16" s="58"/>
      <c r="Q16" s="15">
        <f t="shared" si="1"/>
        <v>0</v>
      </c>
    </row>
    <row r="17" spans="2:17" ht="15" customHeight="1">
      <c r="B17" s="7" t="s">
        <v>32</v>
      </c>
      <c r="C17" s="56" t="s">
        <v>33</v>
      </c>
      <c r="D17" s="56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f t="shared" si="0"/>
        <v>0</v>
      </c>
      <c r="K17" s="56">
        <v>0</v>
      </c>
      <c r="L17" s="56"/>
      <c r="M17" s="56"/>
      <c r="N17" s="58">
        <v>0</v>
      </c>
      <c r="O17" s="58"/>
      <c r="P17" s="58"/>
      <c r="Q17" s="15">
        <f t="shared" si="1"/>
        <v>0</v>
      </c>
    </row>
    <row r="18" spans="2:17" ht="15" customHeight="1">
      <c r="B18" s="7" t="s">
        <v>34</v>
      </c>
      <c r="C18" s="56" t="s">
        <v>35</v>
      </c>
      <c r="D18" s="56"/>
      <c r="E18" s="15">
        <v>1337450</v>
      </c>
      <c r="F18" s="15">
        <v>0</v>
      </c>
      <c r="G18" s="15">
        <v>0</v>
      </c>
      <c r="H18" s="15">
        <v>0</v>
      </c>
      <c r="I18" s="15">
        <v>0</v>
      </c>
      <c r="J18" s="15">
        <f t="shared" si="0"/>
        <v>1337450</v>
      </c>
      <c r="K18" s="56">
        <v>0</v>
      </c>
      <c r="L18" s="56"/>
      <c r="M18" s="56"/>
      <c r="N18" s="58">
        <v>0</v>
      </c>
      <c r="O18" s="58"/>
      <c r="P18" s="58"/>
      <c r="Q18" s="15">
        <f t="shared" si="1"/>
        <v>1337450</v>
      </c>
    </row>
    <row r="19" spans="2:17" ht="15" customHeight="1">
      <c r="B19" s="7" t="s">
        <v>36</v>
      </c>
      <c r="C19" s="56" t="s">
        <v>37</v>
      </c>
      <c r="D19" s="56"/>
      <c r="E19" s="15">
        <v>1000000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0"/>
        <v>1000000</v>
      </c>
      <c r="K19" s="56">
        <v>0</v>
      </c>
      <c r="L19" s="56"/>
      <c r="M19" s="56"/>
      <c r="N19" s="58">
        <v>0</v>
      </c>
      <c r="O19" s="58"/>
      <c r="P19" s="58"/>
      <c r="Q19" s="15">
        <f t="shared" si="1"/>
        <v>1000000</v>
      </c>
    </row>
    <row r="20" spans="2:17" ht="15" customHeight="1">
      <c r="B20" s="7" t="s">
        <v>38</v>
      </c>
      <c r="C20" s="56" t="s">
        <v>37</v>
      </c>
      <c r="D20" s="56"/>
      <c r="E20" s="15">
        <v>337450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0"/>
        <v>337450</v>
      </c>
      <c r="K20" s="56">
        <v>0</v>
      </c>
      <c r="L20" s="56"/>
      <c r="M20" s="56"/>
      <c r="N20" s="58">
        <v>0</v>
      </c>
      <c r="O20" s="58"/>
      <c r="P20" s="58"/>
      <c r="Q20" s="15">
        <f t="shared" si="1"/>
        <v>337450</v>
      </c>
    </row>
    <row r="21" spans="2:17" ht="15" customHeight="1">
      <c r="B21" s="7" t="s">
        <v>39</v>
      </c>
      <c r="C21" s="56" t="s">
        <v>40</v>
      </c>
      <c r="D21" s="56"/>
      <c r="E21" s="15">
        <v>1382550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1382550</v>
      </c>
      <c r="K21" s="56">
        <v>0</v>
      </c>
      <c r="L21" s="56"/>
      <c r="M21" s="56"/>
      <c r="N21" s="58">
        <v>0</v>
      </c>
      <c r="O21" s="58"/>
      <c r="P21" s="58"/>
      <c r="Q21" s="15">
        <f t="shared" si="1"/>
        <v>1382550</v>
      </c>
    </row>
    <row r="22" spans="2:17" ht="15" customHeight="1">
      <c r="B22" s="7" t="s">
        <v>41</v>
      </c>
      <c r="C22" s="56" t="s">
        <v>42</v>
      </c>
      <c r="D22" s="56"/>
      <c r="E22" s="15">
        <v>1000000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0"/>
        <v>1000000</v>
      </c>
      <c r="K22" s="56">
        <v>0</v>
      </c>
      <c r="L22" s="56"/>
      <c r="M22" s="56"/>
      <c r="N22" s="58">
        <v>0</v>
      </c>
      <c r="O22" s="58"/>
      <c r="P22" s="58"/>
      <c r="Q22" s="15">
        <f t="shared" si="1"/>
        <v>1000000</v>
      </c>
    </row>
    <row r="23" spans="2:17" ht="15" customHeight="1">
      <c r="B23" s="7" t="s">
        <v>43</v>
      </c>
      <c r="C23" s="56" t="s">
        <v>42</v>
      </c>
      <c r="D23" s="56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  <c r="K23" s="56">
        <v>0</v>
      </c>
      <c r="L23" s="56"/>
      <c r="M23" s="56"/>
      <c r="N23" s="58">
        <v>0</v>
      </c>
      <c r="O23" s="58"/>
      <c r="P23" s="58"/>
      <c r="Q23" s="15">
        <f t="shared" si="1"/>
        <v>0</v>
      </c>
    </row>
    <row r="24" spans="2:17" ht="15" customHeight="1">
      <c r="B24" s="7" t="s">
        <v>44</v>
      </c>
      <c r="C24" s="56" t="s">
        <v>42</v>
      </c>
      <c r="D24" s="56"/>
      <c r="E24" s="15">
        <v>382550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0"/>
        <v>382550</v>
      </c>
      <c r="K24" s="56">
        <v>0</v>
      </c>
      <c r="L24" s="56"/>
      <c r="M24" s="56"/>
      <c r="N24" s="58">
        <v>0</v>
      </c>
      <c r="O24" s="58"/>
      <c r="P24" s="58"/>
      <c r="Q24" s="15">
        <f t="shared" si="1"/>
        <v>382550</v>
      </c>
    </row>
    <row r="25" spans="2:17" ht="15" customHeight="1">
      <c r="B25" s="7" t="s">
        <v>45</v>
      </c>
      <c r="C25" s="56" t="s">
        <v>46</v>
      </c>
      <c r="D25" s="56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f t="shared" si="0"/>
        <v>0</v>
      </c>
      <c r="K25" s="56">
        <v>0</v>
      </c>
      <c r="L25" s="56"/>
      <c r="M25" s="56"/>
      <c r="N25" s="58">
        <v>0</v>
      </c>
      <c r="O25" s="58"/>
      <c r="P25" s="58"/>
      <c r="Q25" s="15">
        <f t="shared" si="1"/>
        <v>0</v>
      </c>
    </row>
    <row r="26" spans="2:17" ht="15" customHeight="1">
      <c r="B26" s="7" t="s">
        <v>47</v>
      </c>
      <c r="C26" s="56" t="s">
        <v>46</v>
      </c>
      <c r="D26" s="56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f t="shared" si="0"/>
        <v>0</v>
      </c>
      <c r="K26" s="56">
        <v>0</v>
      </c>
      <c r="L26" s="56"/>
      <c r="M26" s="56"/>
      <c r="N26" s="58">
        <v>0</v>
      </c>
      <c r="O26" s="58"/>
      <c r="P26" s="58"/>
      <c r="Q26" s="15">
        <f t="shared" si="1"/>
        <v>0</v>
      </c>
    </row>
    <row r="27" spans="2:17" ht="15" customHeight="1">
      <c r="B27" s="7" t="s">
        <v>48</v>
      </c>
      <c r="C27" s="56" t="s">
        <v>46</v>
      </c>
      <c r="D27" s="56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f t="shared" si="0"/>
        <v>0</v>
      </c>
      <c r="K27" s="56">
        <v>0</v>
      </c>
      <c r="L27" s="56"/>
      <c r="M27" s="56"/>
      <c r="N27" s="58">
        <v>0</v>
      </c>
      <c r="O27" s="58"/>
      <c r="P27" s="58"/>
      <c r="Q27" s="15">
        <f t="shared" si="1"/>
        <v>0</v>
      </c>
    </row>
    <row r="28" spans="2:17" ht="20.25" customHeight="1">
      <c r="B28" s="7" t="s">
        <v>49</v>
      </c>
      <c r="C28" s="56" t="s">
        <v>50</v>
      </c>
      <c r="D28" s="56"/>
      <c r="E28" s="15">
        <v>11200544</v>
      </c>
      <c r="F28" s="15">
        <v>0</v>
      </c>
      <c r="G28" s="15">
        <v>0</v>
      </c>
      <c r="H28" s="15">
        <v>0</v>
      </c>
      <c r="I28" s="15">
        <v>0</v>
      </c>
      <c r="J28" s="15">
        <f t="shared" si="0"/>
        <v>11200544</v>
      </c>
      <c r="K28" s="56">
        <v>8290000</v>
      </c>
      <c r="L28" s="56"/>
      <c r="M28" s="56"/>
      <c r="N28" s="58">
        <v>6720000</v>
      </c>
      <c r="O28" s="58"/>
      <c r="P28" s="58"/>
      <c r="Q28" s="15">
        <f t="shared" si="1"/>
        <v>4480544</v>
      </c>
    </row>
    <row r="29" spans="2:17" ht="15" customHeight="1">
      <c r="B29" s="7" t="s">
        <v>51</v>
      </c>
      <c r="C29" s="56" t="s">
        <v>52</v>
      </c>
      <c r="D29" s="56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f t="shared" si="0"/>
        <v>0</v>
      </c>
      <c r="K29" s="56">
        <v>0</v>
      </c>
      <c r="L29" s="56"/>
      <c r="M29" s="56"/>
      <c r="N29" s="58">
        <v>0</v>
      </c>
      <c r="O29" s="58"/>
      <c r="P29" s="58"/>
      <c r="Q29" s="15">
        <f t="shared" si="1"/>
        <v>0</v>
      </c>
    </row>
    <row r="30" spans="2:17" ht="15" customHeight="1">
      <c r="B30" s="7" t="s">
        <v>53</v>
      </c>
      <c r="C30" s="56" t="s">
        <v>52</v>
      </c>
      <c r="D30" s="56"/>
      <c r="E30" s="15">
        <v>11200544</v>
      </c>
      <c r="F30" s="15">
        <v>0</v>
      </c>
      <c r="G30" s="15">
        <v>0</v>
      </c>
      <c r="H30" s="15">
        <v>0</v>
      </c>
      <c r="I30" s="15">
        <v>0</v>
      </c>
      <c r="J30" s="15">
        <f t="shared" si="0"/>
        <v>11200544</v>
      </c>
      <c r="K30" s="56">
        <v>8290000</v>
      </c>
      <c r="L30" s="56"/>
      <c r="M30" s="56"/>
      <c r="N30" s="58">
        <v>6720000</v>
      </c>
      <c r="O30" s="58"/>
      <c r="P30" s="58"/>
      <c r="Q30" s="15">
        <f t="shared" si="1"/>
        <v>4480544</v>
      </c>
    </row>
    <row r="31" spans="2:17" ht="15" customHeight="1">
      <c r="B31" s="7" t="s">
        <v>54</v>
      </c>
      <c r="C31" s="56" t="s">
        <v>55</v>
      </c>
      <c r="D31" s="5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 t="shared" si="0"/>
        <v>0</v>
      </c>
      <c r="K31" s="56">
        <v>0</v>
      </c>
      <c r="L31" s="56"/>
      <c r="M31" s="56"/>
      <c r="N31" s="58">
        <v>0</v>
      </c>
      <c r="O31" s="58"/>
      <c r="P31" s="58"/>
      <c r="Q31" s="15">
        <f t="shared" si="1"/>
        <v>0</v>
      </c>
    </row>
    <row r="32" spans="2:17" ht="15" customHeight="1">
      <c r="B32" s="7" t="s">
        <v>56</v>
      </c>
      <c r="C32" s="56" t="s">
        <v>55</v>
      </c>
      <c r="D32" s="56"/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 t="shared" si="0"/>
        <v>0</v>
      </c>
      <c r="K32" s="56">
        <v>0</v>
      </c>
      <c r="L32" s="56"/>
      <c r="M32" s="56"/>
      <c r="N32" s="58">
        <v>0</v>
      </c>
      <c r="O32" s="58"/>
      <c r="P32" s="58"/>
      <c r="Q32" s="15">
        <f t="shared" si="1"/>
        <v>0</v>
      </c>
    </row>
    <row r="33" spans="2:17" ht="15" customHeight="1">
      <c r="B33" s="7" t="s">
        <v>57</v>
      </c>
      <c r="C33" s="56" t="s">
        <v>58</v>
      </c>
      <c r="D33" s="56"/>
      <c r="E33" s="15">
        <v>4554650</v>
      </c>
      <c r="F33" s="15">
        <v>0</v>
      </c>
      <c r="G33" s="15">
        <v>0</v>
      </c>
      <c r="H33" s="15">
        <v>0</v>
      </c>
      <c r="I33" s="15">
        <v>0</v>
      </c>
      <c r="J33" s="15">
        <f t="shared" si="0"/>
        <v>4554650</v>
      </c>
      <c r="K33" s="56">
        <v>15445350</v>
      </c>
      <c r="L33" s="56"/>
      <c r="M33" s="56"/>
      <c r="N33" s="58">
        <v>0</v>
      </c>
      <c r="O33" s="58"/>
      <c r="P33" s="58"/>
      <c r="Q33" s="15">
        <f t="shared" si="1"/>
        <v>4554650</v>
      </c>
    </row>
    <row r="34" spans="2:17" ht="15" customHeight="1">
      <c r="B34" s="7" t="s">
        <v>59</v>
      </c>
      <c r="C34" s="56" t="s">
        <v>60</v>
      </c>
      <c r="D34" s="56"/>
      <c r="E34" s="15">
        <v>4554650</v>
      </c>
      <c r="F34" s="15">
        <v>0</v>
      </c>
      <c r="G34" s="15">
        <v>0</v>
      </c>
      <c r="H34" s="15">
        <v>0</v>
      </c>
      <c r="I34" s="15">
        <v>0</v>
      </c>
      <c r="J34" s="15">
        <f t="shared" si="0"/>
        <v>4554650</v>
      </c>
      <c r="K34" s="56">
        <v>15445350</v>
      </c>
      <c r="L34" s="56"/>
      <c r="M34" s="56"/>
      <c r="N34" s="58">
        <v>0</v>
      </c>
      <c r="O34" s="58"/>
      <c r="P34" s="58"/>
      <c r="Q34" s="15">
        <f t="shared" si="1"/>
        <v>4554650</v>
      </c>
    </row>
    <row r="35" spans="2:17" ht="15" customHeight="1">
      <c r="B35" s="7" t="s">
        <v>61</v>
      </c>
      <c r="C35" s="56" t="s">
        <v>60</v>
      </c>
      <c r="D35" s="56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f t="shared" si="0"/>
        <v>0</v>
      </c>
      <c r="K35" s="56">
        <v>0</v>
      </c>
      <c r="L35" s="56"/>
      <c r="M35" s="56"/>
      <c r="N35" s="58">
        <v>0</v>
      </c>
      <c r="O35" s="58"/>
      <c r="P35" s="58"/>
      <c r="Q35" s="15">
        <f t="shared" si="1"/>
        <v>0</v>
      </c>
    </row>
    <row r="36" spans="2:17" ht="15" customHeight="1">
      <c r="B36" s="7" t="s">
        <v>62</v>
      </c>
      <c r="C36" s="56" t="s">
        <v>60</v>
      </c>
      <c r="D36" s="56"/>
      <c r="E36" s="15">
        <v>4554650</v>
      </c>
      <c r="F36" s="15">
        <v>0</v>
      </c>
      <c r="G36" s="15">
        <v>0</v>
      </c>
      <c r="H36" s="15">
        <v>0</v>
      </c>
      <c r="I36" s="15">
        <v>0</v>
      </c>
      <c r="J36" s="15">
        <f t="shared" si="0"/>
        <v>4554650</v>
      </c>
      <c r="K36" s="56">
        <v>15445350</v>
      </c>
      <c r="L36" s="56"/>
      <c r="M36" s="56"/>
      <c r="N36" s="58">
        <v>0</v>
      </c>
      <c r="O36" s="58"/>
      <c r="P36" s="58"/>
      <c r="Q36" s="15">
        <f t="shared" si="1"/>
        <v>4554650</v>
      </c>
    </row>
    <row r="37" spans="2:17" ht="19.5" customHeight="1">
      <c r="B37" s="7" t="s">
        <v>63</v>
      </c>
      <c r="C37" s="56" t="s">
        <v>64</v>
      </c>
      <c r="D37" s="56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f t="shared" si="0"/>
        <v>0</v>
      </c>
      <c r="K37" s="56">
        <v>0</v>
      </c>
      <c r="L37" s="56"/>
      <c r="M37" s="56"/>
      <c r="N37" s="58">
        <v>0</v>
      </c>
      <c r="O37" s="58"/>
      <c r="P37" s="58"/>
      <c r="Q37" s="15">
        <f t="shared" si="1"/>
        <v>0</v>
      </c>
    </row>
    <row r="38" spans="2:17" ht="20.25" customHeight="1">
      <c r="B38" s="7" t="s">
        <v>65</v>
      </c>
      <c r="C38" s="56" t="s">
        <v>64</v>
      </c>
      <c r="D38" s="56"/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f t="shared" si="0"/>
        <v>0</v>
      </c>
      <c r="K38" s="56">
        <v>0</v>
      </c>
      <c r="L38" s="56"/>
      <c r="M38" s="56"/>
      <c r="N38" s="58">
        <v>0</v>
      </c>
      <c r="O38" s="58"/>
      <c r="P38" s="58"/>
      <c r="Q38" s="15">
        <f t="shared" si="1"/>
        <v>0</v>
      </c>
    </row>
    <row r="39" spans="2:17" ht="15" customHeight="1">
      <c r="B39" s="7" t="s">
        <v>66</v>
      </c>
      <c r="C39" s="56" t="s">
        <v>67</v>
      </c>
      <c r="D39" s="56"/>
      <c r="E39" s="15">
        <v>1969795</v>
      </c>
      <c r="F39" s="15">
        <v>0</v>
      </c>
      <c r="G39" s="15">
        <v>0</v>
      </c>
      <c r="H39" s="15">
        <v>0</v>
      </c>
      <c r="I39" s="15">
        <v>0</v>
      </c>
      <c r="J39" s="15">
        <f t="shared" si="0"/>
        <v>1969795</v>
      </c>
      <c r="K39" s="56">
        <v>0</v>
      </c>
      <c r="L39" s="56"/>
      <c r="M39" s="56"/>
      <c r="N39" s="58">
        <v>0</v>
      </c>
      <c r="O39" s="58"/>
      <c r="P39" s="58"/>
      <c r="Q39" s="15">
        <f t="shared" si="1"/>
        <v>1969795</v>
      </c>
    </row>
    <row r="40" spans="2:17" ht="15" customHeight="1">
      <c r="B40" s="7" t="s">
        <v>68</v>
      </c>
      <c r="C40" s="56" t="s">
        <v>69</v>
      </c>
      <c r="D40" s="56"/>
      <c r="E40" s="15">
        <v>1969795</v>
      </c>
      <c r="F40" s="15">
        <v>0</v>
      </c>
      <c r="G40" s="15">
        <v>0</v>
      </c>
      <c r="H40" s="15">
        <v>0</v>
      </c>
      <c r="I40" s="15">
        <v>0</v>
      </c>
      <c r="J40" s="15">
        <f t="shared" si="0"/>
        <v>1969795</v>
      </c>
      <c r="K40" s="56">
        <v>0</v>
      </c>
      <c r="L40" s="56"/>
      <c r="M40" s="56"/>
      <c r="N40" s="58">
        <v>0</v>
      </c>
      <c r="O40" s="58"/>
      <c r="P40" s="58"/>
      <c r="Q40" s="15">
        <f t="shared" si="1"/>
        <v>1969795</v>
      </c>
    </row>
    <row r="41" spans="2:17" ht="15" customHeight="1">
      <c r="B41" s="7" t="s">
        <v>70</v>
      </c>
      <c r="C41" s="56" t="s">
        <v>69</v>
      </c>
      <c r="D41" s="56"/>
      <c r="E41" s="15">
        <v>1799795</v>
      </c>
      <c r="F41" s="15">
        <v>0</v>
      </c>
      <c r="G41" s="15">
        <v>0</v>
      </c>
      <c r="H41" s="15">
        <v>0</v>
      </c>
      <c r="I41" s="15">
        <v>0</v>
      </c>
      <c r="J41" s="15">
        <f t="shared" si="0"/>
        <v>1799795</v>
      </c>
      <c r="K41" s="56">
        <v>0</v>
      </c>
      <c r="L41" s="56"/>
      <c r="M41" s="56"/>
      <c r="N41" s="58">
        <v>0</v>
      </c>
      <c r="O41" s="58"/>
      <c r="P41" s="58"/>
      <c r="Q41" s="15">
        <f t="shared" si="1"/>
        <v>1799795</v>
      </c>
    </row>
    <row r="42" spans="2:17" ht="15" customHeight="1">
      <c r="B42" s="7" t="s">
        <v>71</v>
      </c>
      <c r="C42" s="56" t="s">
        <v>69</v>
      </c>
      <c r="D42" s="56"/>
      <c r="E42" s="15">
        <v>170000</v>
      </c>
      <c r="F42" s="15">
        <v>0</v>
      </c>
      <c r="G42" s="15">
        <v>0</v>
      </c>
      <c r="H42" s="15">
        <v>0</v>
      </c>
      <c r="I42" s="15">
        <v>0</v>
      </c>
      <c r="J42" s="15">
        <f t="shared" si="0"/>
        <v>170000</v>
      </c>
      <c r="K42" s="56">
        <v>0</v>
      </c>
      <c r="L42" s="56"/>
      <c r="M42" s="56"/>
      <c r="N42" s="58">
        <v>0</v>
      </c>
      <c r="O42" s="58"/>
      <c r="P42" s="58"/>
      <c r="Q42" s="15">
        <f t="shared" si="1"/>
        <v>170000</v>
      </c>
    </row>
    <row r="43" spans="2:17" ht="15" customHeight="1">
      <c r="B43" s="7" t="s">
        <v>72</v>
      </c>
      <c r="C43" s="56" t="s">
        <v>73</v>
      </c>
      <c r="D43" s="56"/>
      <c r="E43" s="15">
        <v>1477460.52</v>
      </c>
      <c r="F43" s="15">
        <v>0</v>
      </c>
      <c r="G43" s="15">
        <v>0</v>
      </c>
      <c r="H43" s="15">
        <v>0</v>
      </c>
      <c r="I43" s="15">
        <v>0</v>
      </c>
      <c r="J43" s="15">
        <f t="shared" si="0"/>
        <v>1477460.52</v>
      </c>
      <c r="K43" s="56">
        <v>0</v>
      </c>
      <c r="L43" s="56"/>
      <c r="M43" s="56"/>
      <c r="N43" s="58">
        <v>0</v>
      </c>
      <c r="O43" s="58"/>
      <c r="P43" s="58"/>
      <c r="Q43" s="15">
        <f t="shared" si="1"/>
        <v>1477460.52</v>
      </c>
    </row>
    <row r="44" spans="2:17" ht="15" customHeight="1">
      <c r="B44" s="7" t="s">
        <v>74</v>
      </c>
      <c r="C44" s="56" t="s">
        <v>73</v>
      </c>
      <c r="D44" s="56"/>
      <c r="E44" s="15">
        <v>1477460.52</v>
      </c>
      <c r="F44" s="15">
        <v>0</v>
      </c>
      <c r="G44" s="15">
        <v>0</v>
      </c>
      <c r="H44" s="15">
        <v>0</v>
      </c>
      <c r="I44" s="15">
        <v>0</v>
      </c>
      <c r="J44" s="15">
        <f t="shared" si="0"/>
        <v>1477460.52</v>
      </c>
      <c r="K44" s="56">
        <v>0</v>
      </c>
      <c r="L44" s="56"/>
      <c r="M44" s="56"/>
      <c r="N44" s="58">
        <v>0</v>
      </c>
      <c r="O44" s="58"/>
      <c r="P44" s="58"/>
      <c r="Q44" s="15">
        <f t="shared" si="1"/>
        <v>1477460.52</v>
      </c>
    </row>
    <row r="45" spans="2:17" ht="15" customHeight="1">
      <c r="B45" s="7" t="s">
        <v>75</v>
      </c>
      <c r="C45" s="56" t="s">
        <v>73</v>
      </c>
      <c r="D45" s="56"/>
      <c r="E45" s="15">
        <v>558664</v>
      </c>
      <c r="F45" s="15">
        <v>0</v>
      </c>
      <c r="G45" s="15">
        <v>0</v>
      </c>
      <c r="H45" s="15">
        <v>0</v>
      </c>
      <c r="I45" s="15">
        <v>0</v>
      </c>
      <c r="J45" s="15">
        <f t="shared" si="0"/>
        <v>558664</v>
      </c>
      <c r="K45" s="56">
        <v>0</v>
      </c>
      <c r="L45" s="56"/>
      <c r="M45" s="56"/>
      <c r="N45" s="58">
        <v>0</v>
      </c>
      <c r="O45" s="58"/>
      <c r="P45" s="58"/>
      <c r="Q45" s="15">
        <f t="shared" si="1"/>
        <v>558664</v>
      </c>
    </row>
    <row r="46" spans="2:17" ht="15" customHeight="1">
      <c r="B46" s="7" t="s">
        <v>76</v>
      </c>
      <c r="C46" s="56" t="s">
        <v>73</v>
      </c>
      <c r="D46" s="56"/>
      <c r="E46" s="15">
        <v>800000</v>
      </c>
      <c r="F46" s="15">
        <v>0</v>
      </c>
      <c r="G46" s="15">
        <v>0</v>
      </c>
      <c r="H46" s="15">
        <v>0</v>
      </c>
      <c r="I46" s="15">
        <v>0</v>
      </c>
      <c r="J46" s="15">
        <f t="shared" si="0"/>
        <v>800000</v>
      </c>
      <c r="K46" s="56">
        <v>0</v>
      </c>
      <c r="L46" s="56"/>
      <c r="M46" s="56"/>
      <c r="N46" s="58">
        <v>0</v>
      </c>
      <c r="O46" s="58"/>
      <c r="P46" s="58"/>
      <c r="Q46" s="15">
        <f t="shared" si="1"/>
        <v>800000</v>
      </c>
    </row>
    <row r="47" spans="2:17" ht="15" customHeight="1">
      <c r="B47" s="7" t="s">
        <v>77</v>
      </c>
      <c r="C47" s="56" t="s">
        <v>73</v>
      </c>
      <c r="D47" s="56"/>
      <c r="E47" s="15">
        <v>118796.52</v>
      </c>
      <c r="F47" s="15">
        <v>0</v>
      </c>
      <c r="G47" s="15">
        <v>0</v>
      </c>
      <c r="H47" s="15">
        <v>0</v>
      </c>
      <c r="I47" s="15">
        <v>0</v>
      </c>
      <c r="J47" s="15">
        <f t="shared" si="0"/>
        <v>118796.52</v>
      </c>
      <c r="K47" s="56">
        <v>0</v>
      </c>
      <c r="L47" s="56"/>
      <c r="M47" s="56"/>
      <c r="N47" s="58">
        <v>0</v>
      </c>
      <c r="O47" s="58"/>
      <c r="P47" s="58"/>
      <c r="Q47" s="15">
        <f t="shared" si="1"/>
        <v>118796.52</v>
      </c>
    </row>
    <row r="48" spans="2:17" ht="15" customHeight="1">
      <c r="B48" s="7" t="s">
        <v>78</v>
      </c>
      <c r="C48" s="56" t="s">
        <v>79</v>
      </c>
      <c r="D48" s="56"/>
      <c r="E48" s="15">
        <v>12000000</v>
      </c>
      <c r="F48" s="15">
        <v>0</v>
      </c>
      <c r="G48" s="15">
        <v>0</v>
      </c>
      <c r="H48" s="15">
        <v>0</v>
      </c>
      <c r="I48" s="15">
        <v>0</v>
      </c>
      <c r="J48" s="15">
        <f t="shared" si="0"/>
        <v>12000000</v>
      </c>
      <c r="K48" s="56">
        <v>0</v>
      </c>
      <c r="L48" s="56"/>
      <c r="M48" s="56"/>
      <c r="N48" s="58">
        <v>0</v>
      </c>
      <c r="O48" s="58"/>
      <c r="P48" s="58"/>
      <c r="Q48" s="15">
        <f t="shared" si="1"/>
        <v>12000000</v>
      </c>
    </row>
    <row r="49" spans="2:17" ht="15" customHeight="1">
      <c r="B49" s="7" t="s">
        <v>80</v>
      </c>
      <c r="C49" s="56" t="s">
        <v>81</v>
      </c>
      <c r="D49" s="56"/>
      <c r="E49" s="15">
        <v>12000000</v>
      </c>
      <c r="F49" s="15">
        <v>0</v>
      </c>
      <c r="G49" s="15">
        <v>0</v>
      </c>
      <c r="H49" s="15">
        <v>0</v>
      </c>
      <c r="I49" s="15">
        <v>0</v>
      </c>
      <c r="J49" s="15">
        <f t="shared" si="0"/>
        <v>12000000</v>
      </c>
      <c r="K49" s="56">
        <v>0</v>
      </c>
      <c r="L49" s="56"/>
      <c r="M49" s="56"/>
      <c r="N49" s="58">
        <v>0</v>
      </c>
      <c r="O49" s="58"/>
      <c r="P49" s="58"/>
      <c r="Q49" s="15">
        <f t="shared" si="1"/>
        <v>12000000</v>
      </c>
    </row>
    <row r="50" spans="2:17" ht="20.25" customHeight="1">
      <c r="B50" s="7" t="s">
        <v>82</v>
      </c>
      <c r="C50" s="56" t="s">
        <v>83</v>
      </c>
      <c r="D50" s="56"/>
      <c r="E50" s="15">
        <v>12000000</v>
      </c>
      <c r="F50" s="15">
        <v>0</v>
      </c>
      <c r="G50" s="15">
        <v>0</v>
      </c>
      <c r="H50" s="15">
        <v>0</v>
      </c>
      <c r="I50" s="15">
        <v>0</v>
      </c>
      <c r="J50" s="15">
        <f t="shared" si="0"/>
        <v>12000000</v>
      </c>
      <c r="K50" s="56">
        <v>0</v>
      </c>
      <c r="L50" s="56"/>
      <c r="M50" s="56"/>
      <c r="N50" s="58">
        <v>0</v>
      </c>
      <c r="O50" s="58"/>
      <c r="P50" s="58"/>
      <c r="Q50" s="15">
        <f t="shared" si="1"/>
        <v>12000000</v>
      </c>
    </row>
    <row r="51" spans="2:17" ht="15" customHeight="1">
      <c r="B51" s="7" t="s">
        <v>84</v>
      </c>
      <c r="C51" s="56" t="s">
        <v>85</v>
      </c>
      <c r="D51" s="56"/>
      <c r="E51" s="15">
        <v>12000000</v>
      </c>
      <c r="F51" s="15">
        <v>0</v>
      </c>
      <c r="G51" s="15">
        <v>0</v>
      </c>
      <c r="H51" s="15">
        <v>0</v>
      </c>
      <c r="I51" s="15">
        <v>0</v>
      </c>
      <c r="J51" s="15">
        <f t="shared" si="0"/>
        <v>12000000</v>
      </c>
      <c r="K51" s="56">
        <v>0</v>
      </c>
      <c r="L51" s="56"/>
      <c r="M51" s="56"/>
      <c r="N51" s="58">
        <v>0</v>
      </c>
      <c r="O51" s="58"/>
      <c r="P51" s="58"/>
      <c r="Q51" s="15">
        <f t="shared" si="1"/>
        <v>12000000</v>
      </c>
    </row>
    <row r="52" spans="2:17" ht="15" customHeight="1">
      <c r="B52" s="7" t="s">
        <v>86</v>
      </c>
      <c r="C52" s="56" t="s">
        <v>85</v>
      </c>
      <c r="D52" s="56"/>
      <c r="E52" s="15">
        <v>12000000</v>
      </c>
      <c r="F52" s="15">
        <v>0</v>
      </c>
      <c r="G52" s="15">
        <v>0</v>
      </c>
      <c r="H52" s="15">
        <v>0</v>
      </c>
      <c r="I52" s="15">
        <v>0</v>
      </c>
      <c r="J52" s="15">
        <f t="shared" si="0"/>
        <v>12000000</v>
      </c>
      <c r="K52" s="56">
        <v>0</v>
      </c>
      <c r="L52" s="56"/>
      <c r="M52" s="56"/>
      <c r="N52" s="58">
        <v>0</v>
      </c>
      <c r="O52" s="58"/>
      <c r="P52" s="58"/>
      <c r="Q52" s="15">
        <f t="shared" si="1"/>
        <v>12000000</v>
      </c>
    </row>
    <row r="53" spans="2:17" ht="15" customHeight="1">
      <c r="B53" s="7" t="s">
        <v>87</v>
      </c>
      <c r="C53" s="56" t="s">
        <v>85</v>
      </c>
      <c r="D53" s="56"/>
      <c r="E53" s="15">
        <v>12000000</v>
      </c>
      <c r="F53" s="15">
        <v>0</v>
      </c>
      <c r="G53" s="15">
        <v>0</v>
      </c>
      <c r="H53" s="15">
        <v>0</v>
      </c>
      <c r="I53" s="15">
        <v>0</v>
      </c>
      <c r="J53" s="15">
        <f t="shared" si="0"/>
        <v>12000000</v>
      </c>
      <c r="K53" s="56">
        <v>0</v>
      </c>
      <c r="L53" s="56"/>
      <c r="M53" s="56"/>
      <c r="N53" s="58">
        <v>0</v>
      </c>
      <c r="O53" s="58"/>
      <c r="P53" s="58"/>
      <c r="Q53" s="15">
        <f t="shared" si="1"/>
        <v>12000000</v>
      </c>
    </row>
    <row r="54" ht="5.25" customHeight="1"/>
    <row r="55" spans="2:19" ht="12.75" customHeight="1">
      <c r="B55" s="59" t="s">
        <v>88</v>
      </c>
      <c r="C55" s="59"/>
      <c r="M55" s="60"/>
      <c r="N55" s="60"/>
      <c r="O55" s="60"/>
      <c r="P55" s="60"/>
      <c r="Q55" s="60"/>
      <c r="R55" s="60"/>
      <c r="S55" s="60"/>
    </row>
    <row r="56" ht="36.75" customHeight="1"/>
    <row r="57" spans="2:20" ht="16.5" customHeight="1">
      <c r="B57" s="59" t="s">
        <v>89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</sheetData>
  <sheetProtection/>
  <mergeCells count="148">
    <mergeCell ref="C53:D53"/>
    <mergeCell ref="K53:M53"/>
    <mergeCell ref="N53:P53"/>
    <mergeCell ref="B55:C55"/>
    <mergeCell ref="M55:S55"/>
    <mergeCell ref="B57:T57"/>
    <mergeCell ref="C51:D51"/>
    <mergeCell ref="K51:M51"/>
    <mergeCell ref="N51:P51"/>
    <mergeCell ref="C52:D52"/>
    <mergeCell ref="K52:M52"/>
    <mergeCell ref="N52:P52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B1:T59"/>
  <sheetViews>
    <sheetView zoomScalePageLayoutView="0" workbookViewId="0" topLeftCell="C1">
      <selection activeCell="I21" sqref="I21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97</v>
      </c>
      <c r="M2" s="52"/>
      <c r="N2" s="52"/>
      <c r="O2" s="52"/>
      <c r="P2" s="52"/>
      <c r="Q2" s="52"/>
      <c r="R2" s="52"/>
    </row>
    <row r="3" ht="12.75" customHeight="1">
      <c r="Q3" s="24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25"/>
      <c r="P6" s="54" t="s">
        <v>98</v>
      </c>
      <c r="Q6" s="54"/>
      <c r="R6" s="54"/>
    </row>
    <row r="7" spans="12:18" ht="18" customHeight="1">
      <c r="L7" s="54" t="s">
        <v>6</v>
      </c>
      <c r="M7" s="54"/>
      <c r="N7" s="54"/>
      <c r="O7" s="25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22" t="s">
        <v>9</v>
      </c>
      <c r="F9" s="56" t="s">
        <v>10</v>
      </c>
      <c r="G9" s="56"/>
      <c r="H9" s="56" t="s">
        <v>11</v>
      </c>
      <c r="I9" s="56"/>
      <c r="J9" s="22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23" t="s">
        <v>15</v>
      </c>
      <c r="F10" s="23" t="s">
        <v>16</v>
      </c>
      <c r="G10" s="23" t="s">
        <v>17</v>
      </c>
      <c r="H10" s="23" t="s">
        <v>16</v>
      </c>
      <c r="I10" s="23" t="s">
        <v>17</v>
      </c>
      <c r="J10" s="23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17" ht="15" customHeight="1">
      <c r="B11" s="7" t="s">
        <v>21</v>
      </c>
      <c r="C11" s="56" t="s">
        <v>0</v>
      </c>
      <c r="D11" s="56"/>
      <c r="E11" s="21">
        <v>36202449.519999996</v>
      </c>
      <c r="F11" s="21">
        <v>0</v>
      </c>
      <c r="G11" s="21">
        <v>0</v>
      </c>
      <c r="H11" s="21">
        <v>0</v>
      </c>
      <c r="I11" s="21">
        <v>3000000</v>
      </c>
      <c r="J11" s="21">
        <f>+E11+F11-G11+H11-I11</f>
        <v>33202449.519999996</v>
      </c>
      <c r="K11" s="56">
        <v>23735350</v>
      </c>
      <c r="L11" s="56"/>
      <c r="M11" s="56"/>
      <c r="N11" s="58">
        <v>0</v>
      </c>
      <c r="O11" s="58"/>
      <c r="P11" s="58"/>
      <c r="Q11" s="21">
        <f>+J11-N11</f>
        <v>33202449.519999996</v>
      </c>
    </row>
    <row r="12" spans="2:17" ht="15.75" customHeight="1">
      <c r="B12" s="7" t="s">
        <v>22</v>
      </c>
      <c r="C12" s="56" t="s">
        <v>23</v>
      </c>
      <c r="D12" s="56"/>
      <c r="E12" s="21">
        <v>24202449.52</v>
      </c>
      <c r="F12" s="21">
        <v>0</v>
      </c>
      <c r="G12" s="21">
        <v>0</v>
      </c>
      <c r="H12" s="21">
        <v>0</v>
      </c>
      <c r="I12" s="21">
        <v>3000000</v>
      </c>
      <c r="J12" s="21">
        <f aca="true" t="shared" si="0" ref="J12:J55">+E12+F12-G12+H12-I12</f>
        <v>21202449.52</v>
      </c>
      <c r="K12" s="56">
        <v>23735350</v>
      </c>
      <c r="L12" s="56"/>
      <c r="M12" s="56"/>
      <c r="N12" s="58">
        <v>0</v>
      </c>
      <c r="O12" s="58"/>
      <c r="P12" s="58"/>
      <c r="Q12" s="21">
        <f aca="true" t="shared" si="1" ref="Q12:Q55">+J12-N12</f>
        <v>21202449.52</v>
      </c>
    </row>
    <row r="13" spans="2:17" ht="15" customHeight="1">
      <c r="B13" s="7" t="s">
        <v>24</v>
      </c>
      <c r="C13" s="56" t="s">
        <v>25</v>
      </c>
      <c r="D13" s="56"/>
      <c r="E13" s="21">
        <v>24202449.52</v>
      </c>
      <c r="F13" s="21">
        <v>0</v>
      </c>
      <c r="G13" s="21">
        <v>0</v>
      </c>
      <c r="H13" s="21">
        <v>0</v>
      </c>
      <c r="I13" s="21">
        <v>3000000</v>
      </c>
      <c r="J13" s="21">
        <f t="shared" si="0"/>
        <v>21202449.52</v>
      </c>
      <c r="K13" s="56">
        <v>23735350</v>
      </c>
      <c r="L13" s="56"/>
      <c r="M13" s="56"/>
      <c r="N13" s="58">
        <v>0</v>
      </c>
      <c r="O13" s="58"/>
      <c r="P13" s="58"/>
      <c r="Q13" s="21">
        <f t="shared" si="1"/>
        <v>21202449.52</v>
      </c>
    </row>
    <row r="14" spans="2:17" ht="15" customHeight="1">
      <c r="B14" s="7" t="s">
        <v>26</v>
      </c>
      <c r="C14" s="56" t="s">
        <v>27</v>
      </c>
      <c r="D14" s="56"/>
      <c r="E14" s="21">
        <v>24202449.52</v>
      </c>
      <c r="F14" s="21">
        <v>0</v>
      </c>
      <c r="G14" s="21">
        <v>0</v>
      </c>
      <c r="H14" s="21">
        <v>0</v>
      </c>
      <c r="I14" s="21">
        <v>3000000</v>
      </c>
      <c r="J14" s="21">
        <f t="shared" si="0"/>
        <v>21202449.52</v>
      </c>
      <c r="K14" s="56">
        <v>23735350</v>
      </c>
      <c r="L14" s="56"/>
      <c r="M14" s="56"/>
      <c r="N14" s="58">
        <v>0</v>
      </c>
      <c r="O14" s="58"/>
      <c r="P14" s="58"/>
      <c r="Q14" s="21">
        <f t="shared" si="1"/>
        <v>21202449.52</v>
      </c>
    </row>
    <row r="15" spans="2:17" ht="15" customHeight="1">
      <c r="B15" s="7" t="s">
        <v>28</v>
      </c>
      <c r="C15" s="56" t="s">
        <v>29</v>
      </c>
      <c r="D15" s="56"/>
      <c r="E15" s="21">
        <v>16200544</v>
      </c>
      <c r="F15" s="21">
        <v>0</v>
      </c>
      <c r="G15" s="21">
        <v>0</v>
      </c>
      <c r="H15" s="21">
        <v>0</v>
      </c>
      <c r="I15" s="21">
        <v>3000000</v>
      </c>
      <c r="J15" s="21">
        <f t="shared" si="0"/>
        <v>13200544</v>
      </c>
      <c r="K15" s="56">
        <v>8290000</v>
      </c>
      <c r="L15" s="56"/>
      <c r="M15" s="56"/>
      <c r="N15" s="58">
        <v>0</v>
      </c>
      <c r="O15" s="58"/>
      <c r="P15" s="58"/>
      <c r="Q15" s="21">
        <f t="shared" si="1"/>
        <v>13200544</v>
      </c>
    </row>
    <row r="16" spans="2:17" ht="15" customHeight="1">
      <c r="B16" s="7" t="s">
        <v>30</v>
      </c>
      <c r="C16" s="56" t="s">
        <v>31</v>
      </c>
      <c r="D16" s="56"/>
      <c r="E16" s="21">
        <v>9000000</v>
      </c>
      <c r="F16" s="21">
        <v>0</v>
      </c>
      <c r="G16" s="21">
        <v>0</v>
      </c>
      <c r="H16" s="21">
        <v>0</v>
      </c>
      <c r="I16" s="21">
        <v>3000000</v>
      </c>
      <c r="J16" s="21">
        <f t="shared" si="0"/>
        <v>6000000</v>
      </c>
      <c r="K16" s="56">
        <v>0</v>
      </c>
      <c r="L16" s="56"/>
      <c r="M16" s="56"/>
      <c r="N16" s="58">
        <v>0</v>
      </c>
      <c r="O16" s="58"/>
      <c r="P16" s="58"/>
      <c r="Q16" s="21">
        <f t="shared" si="1"/>
        <v>6000000</v>
      </c>
    </row>
    <row r="17" spans="2:17" ht="15" customHeight="1">
      <c r="B17" s="7" t="s">
        <v>32</v>
      </c>
      <c r="C17" s="56" t="s">
        <v>33</v>
      </c>
      <c r="D17" s="56"/>
      <c r="E17" s="21">
        <v>9000000</v>
      </c>
      <c r="F17" s="21">
        <v>0</v>
      </c>
      <c r="G17" s="21">
        <v>0</v>
      </c>
      <c r="H17" s="21">
        <v>0</v>
      </c>
      <c r="I17" s="21">
        <v>3000000</v>
      </c>
      <c r="J17" s="21">
        <f t="shared" si="0"/>
        <v>6000000</v>
      </c>
      <c r="K17" s="56">
        <v>0</v>
      </c>
      <c r="L17" s="56"/>
      <c r="M17" s="56"/>
      <c r="N17" s="58">
        <v>0</v>
      </c>
      <c r="O17" s="58"/>
      <c r="P17" s="58"/>
      <c r="Q17" s="21">
        <f t="shared" si="1"/>
        <v>6000000</v>
      </c>
    </row>
    <row r="18" spans="2:17" ht="15" customHeight="1">
      <c r="B18" s="7" t="s">
        <v>34</v>
      </c>
      <c r="C18" s="56" t="s">
        <v>35</v>
      </c>
      <c r="D18" s="56"/>
      <c r="E18" s="21">
        <v>1337450</v>
      </c>
      <c r="F18" s="21">
        <v>0</v>
      </c>
      <c r="G18" s="21">
        <v>0</v>
      </c>
      <c r="H18" s="21">
        <v>0</v>
      </c>
      <c r="I18" s="21">
        <v>0</v>
      </c>
      <c r="J18" s="21">
        <f t="shared" si="0"/>
        <v>1337450</v>
      </c>
      <c r="K18" s="56">
        <v>0</v>
      </c>
      <c r="L18" s="56"/>
      <c r="M18" s="56"/>
      <c r="N18" s="58">
        <v>0</v>
      </c>
      <c r="O18" s="58"/>
      <c r="P18" s="58"/>
      <c r="Q18" s="21">
        <f t="shared" si="1"/>
        <v>1337450</v>
      </c>
    </row>
    <row r="19" spans="2:17" ht="15" customHeight="1">
      <c r="B19" s="7" t="s">
        <v>36</v>
      </c>
      <c r="C19" s="56" t="s">
        <v>37</v>
      </c>
      <c r="D19" s="56"/>
      <c r="E19" s="21">
        <v>1000000</v>
      </c>
      <c r="F19" s="21">
        <v>0</v>
      </c>
      <c r="G19" s="21">
        <v>0</v>
      </c>
      <c r="H19" s="21">
        <v>0</v>
      </c>
      <c r="I19" s="21">
        <v>0</v>
      </c>
      <c r="J19" s="21">
        <f t="shared" si="0"/>
        <v>1000000</v>
      </c>
      <c r="K19" s="56">
        <v>0</v>
      </c>
      <c r="L19" s="56"/>
      <c r="M19" s="56"/>
      <c r="N19" s="58">
        <v>0</v>
      </c>
      <c r="O19" s="58"/>
      <c r="P19" s="58"/>
      <c r="Q19" s="21">
        <f t="shared" si="1"/>
        <v>1000000</v>
      </c>
    </row>
    <row r="20" spans="2:17" ht="15" customHeight="1">
      <c r="B20" s="7" t="s">
        <v>38</v>
      </c>
      <c r="C20" s="56" t="s">
        <v>37</v>
      </c>
      <c r="D20" s="56"/>
      <c r="E20" s="21">
        <v>337450</v>
      </c>
      <c r="F20" s="21">
        <v>0</v>
      </c>
      <c r="G20" s="21">
        <v>0</v>
      </c>
      <c r="H20" s="21">
        <v>0</v>
      </c>
      <c r="I20" s="21">
        <v>0</v>
      </c>
      <c r="J20" s="21">
        <f t="shared" si="0"/>
        <v>337450</v>
      </c>
      <c r="K20" s="56">
        <v>0</v>
      </c>
      <c r="L20" s="56"/>
      <c r="M20" s="56"/>
      <c r="N20" s="58">
        <v>0</v>
      </c>
      <c r="O20" s="58"/>
      <c r="P20" s="58"/>
      <c r="Q20" s="21">
        <f t="shared" si="1"/>
        <v>337450</v>
      </c>
    </row>
    <row r="21" spans="2:17" ht="15" customHeight="1">
      <c r="B21" s="7" t="s">
        <v>39</v>
      </c>
      <c r="C21" s="56" t="s">
        <v>40</v>
      </c>
      <c r="D21" s="56"/>
      <c r="E21" s="21">
        <v>1382550</v>
      </c>
      <c r="F21" s="21">
        <v>0</v>
      </c>
      <c r="G21" s="21">
        <v>0</v>
      </c>
      <c r="H21" s="21">
        <v>0</v>
      </c>
      <c r="I21" s="21">
        <v>0</v>
      </c>
      <c r="J21" s="21">
        <f t="shared" si="0"/>
        <v>1382550</v>
      </c>
      <c r="K21" s="56">
        <v>0</v>
      </c>
      <c r="L21" s="56"/>
      <c r="M21" s="56"/>
      <c r="N21" s="58">
        <v>0</v>
      </c>
      <c r="O21" s="58"/>
      <c r="P21" s="58"/>
      <c r="Q21" s="21">
        <f t="shared" si="1"/>
        <v>1382550</v>
      </c>
    </row>
    <row r="22" spans="2:17" ht="15" customHeight="1">
      <c r="B22" s="7" t="s">
        <v>41</v>
      </c>
      <c r="C22" s="56" t="s">
        <v>42</v>
      </c>
      <c r="D22" s="56"/>
      <c r="E22" s="21">
        <v>1000000</v>
      </c>
      <c r="F22" s="21">
        <v>0</v>
      </c>
      <c r="G22" s="21">
        <v>0</v>
      </c>
      <c r="H22" s="21">
        <v>0</v>
      </c>
      <c r="I22" s="21">
        <v>0</v>
      </c>
      <c r="J22" s="21">
        <f t="shared" si="0"/>
        <v>1000000</v>
      </c>
      <c r="K22" s="56">
        <v>0</v>
      </c>
      <c r="L22" s="56"/>
      <c r="M22" s="56"/>
      <c r="N22" s="58">
        <v>0</v>
      </c>
      <c r="O22" s="58"/>
      <c r="P22" s="58"/>
      <c r="Q22" s="21">
        <f t="shared" si="1"/>
        <v>1000000</v>
      </c>
    </row>
    <row r="23" spans="2:17" ht="15" customHeight="1">
      <c r="B23" s="7" t="s">
        <v>43</v>
      </c>
      <c r="C23" s="56" t="s">
        <v>42</v>
      </c>
      <c r="D23" s="56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f t="shared" si="0"/>
        <v>0</v>
      </c>
      <c r="K23" s="56">
        <v>0</v>
      </c>
      <c r="L23" s="56"/>
      <c r="M23" s="56"/>
      <c r="N23" s="58">
        <v>0</v>
      </c>
      <c r="O23" s="58"/>
      <c r="P23" s="58"/>
      <c r="Q23" s="21">
        <f t="shared" si="1"/>
        <v>0</v>
      </c>
    </row>
    <row r="24" spans="2:17" ht="15" customHeight="1">
      <c r="B24" s="7" t="s">
        <v>44</v>
      </c>
      <c r="C24" s="56" t="s">
        <v>42</v>
      </c>
      <c r="D24" s="56"/>
      <c r="E24" s="21">
        <v>382550</v>
      </c>
      <c r="F24" s="21">
        <v>0</v>
      </c>
      <c r="G24" s="21">
        <v>0</v>
      </c>
      <c r="H24" s="21">
        <v>0</v>
      </c>
      <c r="I24" s="21">
        <v>0</v>
      </c>
      <c r="J24" s="21">
        <f t="shared" si="0"/>
        <v>382550</v>
      </c>
      <c r="K24" s="56">
        <v>0</v>
      </c>
      <c r="L24" s="56"/>
      <c r="M24" s="56"/>
      <c r="N24" s="58">
        <v>0</v>
      </c>
      <c r="O24" s="58"/>
      <c r="P24" s="58"/>
      <c r="Q24" s="21">
        <f t="shared" si="1"/>
        <v>382550</v>
      </c>
    </row>
    <row r="25" spans="2:17" ht="15" customHeight="1">
      <c r="B25" s="7" t="s">
        <v>45</v>
      </c>
      <c r="C25" s="56" t="s">
        <v>46</v>
      </c>
      <c r="D25" s="56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f t="shared" si="0"/>
        <v>0</v>
      </c>
      <c r="K25" s="56">
        <v>0</v>
      </c>
      <c r="L25" s="56"/>
      <c r="M25" s="56"/>
      <c r="N25" s="58">
        <v>0</v>
      </c>
      <c r="O25" s="58"/>
      <c r="P25" s="58"/>
      <c r="Q25" s="21">
        <f t="shared" si="1"/>
        <v>0</v>
      </c>
    </row>
    <row r="26" spans="2:17" ht="15" customHeight="1">
      <c r="B26" s="7" t="s">
        <v>47</v>
      </c>
      <c r="C26" s="56" t="s">
        <v>46</v>
      </c>
      <c r="D26" s="56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f t="shared" si="0"/>
        <v>0</v>
      </c>
      <c r="K26" s="56">
        <v>0</v>
      </c>
      <c r="L26" s="56"/>
      <c r="M26" s="56"/>
      <c r="N26" s="58">
        <v>0</v>
      </c>
      <c r="O26" s="58"/>
      <c r="P26" s="58"/>
      <c r="Q26" s="21">
        <f t="shared" si="1"/>
        <v>0</v>
      </c>
    </row>
    <row r="27" spans="2:17" ht="15" customHeight="1">
      <c r="B27" s="7" t="s">
        <v>48</v>
      </c>
      <c r="C27" s="56" t="s">
        <v>46</v>
      </c>
      <c r="D27" s="56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f t="shared" si="0"/>
        <v>0</v>
      </c>
      <c r="K27" s="56">
        <v>0</v>
      </c>
      <c r="L27" s="56"/>
      <c r="M27" s="56"/>
      <c r="N27" s="58">
        <v>0</v>
      </c>
      <c r="O27" s="58"/>
      <c r="P27" s="58"/>
      <c r="Q27" s="21">
        <f t="shared" si="1"/>
        <v>0</v>
      </c>
    </row>
    <row r="28" spans="2:17" ht="20.25" customHeight="1">
      <c r="B28" s="7" t="s">
        <v>49</v>
      </c>
      <c r="C28" s="56" t="s">
        <v>50</v>
      </c>
      <c r="D28" s="56"/>
      <c r="E28" s="21">
        <v>4480544</v>
      </c>
      <c r="F28" s="21">
        <v>0</v>
      </c>
      <c r="G28" s="21">
        <v>0</v>
      </c>
      <c r="H28" s="21">
        <v>0</v>
      </c>
      <c r="I28" s="21">
        <v>0</v>
      </c>
      <c r="J28" s="21">
        <f t="shared" si="0"/>
        <v>4480544</v>
      </c>
      <c r="K28" s="56">
        <v>8290000</v>
      </c>
      <c r="L28" s="56"/>
      <c r="M28" s="56"/>
      <c r="N28" s="58">
        <v>0</v>
      </c>
      <c r="O28" s="58"/>
      <c r="P28" s="58"/>
      <c r="Q28" s="21">
        <f t="shared" si="1"/>
        <v>4480544</v>
      </c>
    </row>
    <row r="29" spans="2:17" ht="15" customHeight="1">
      <c r="B29" s="7" t="s">
        <v>51</v>
      </c>
      <c r="C29" s="56" t="s">
        <v>52</v>
      </c>
      <c r="D29" s="56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f t="shared" si="0"/>
        <v>0</v>
      </c>
      <c r="K29" s="56">
        <v>0</v>
      </c>
      <c r="L29" s="56"/>
      <c r="M29" s="56"/>
      <c r="N29" s="58">
        <v>0</v>
      </c>
      <c r="O29" s="58"/>
      <c r="P29" s="58"/>
      <c r="Q29" s="21">
        <f t="shared" si="1"/>
        <v>0</v>
      </c>
    </row>
    <row r="30" spans="2:17" ht="15" customHeight="1">
      <c r="B30" s="7" t="s">
        <v>53</v>
      </c>
      <c r="C30" s="56" t="s">
        <v>52</v>
      </c>
      <c r="D30" s="56"/>
      <c r="E30" s="21">
        <v>4480544</v>
      </c>
      <c r="F30" s="21">
        <v>0</v>
      </c>
      <c r="G30" s="21">
        <v>0</v>
      </c>
      <c r="H30" s="21">
        <v>0</v>
      </c>
      <c r="I30" s="21">
        <v>0</v>
      </c>
      <c r="J30" s="21">
        <f t="shared" si="0"/>
        <v>4480544</v>
      </c>
      <c r="K30" s="56">
        <v>8290000</v>
      </c>
      <c r="L30" s="56"/>
      <c r="M30" s="56"/>
      <c r="N30" s="58">
        <v>0</v>
      </c>
      <c r="O30" s="58"/>
      <c r="P30" s="58"/>
      <c r="Q30" s="21">
        <f t="shared" si="1"/>
        <v>4480544</v>
      </c>
    </row>
    <row r="31" spans="2:17" ht="15" customHeight="1">
      <c r="B31" s="7" t="s">
        <v>54</v>
      </c>
      <c r="C31" s="56" t="s">
        <v>55</v>
      </c>
      <c r="D31" s="56"/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f t="shared" si="0"/>
        <v>0</v>
      </c>
      <c r="K31" s="56">
        <v>0</v>
      </c>
      <c r="L31" s="56"/>
      <c r="M31" s="56"/>
      <c r="N31" s="58">
        <v>0</v>
      </c>
      <c r="O31" s="58"/>
      <c r="P31" s="58"/>
      <c r="Q31" s="21">
        <f t="shared" si="1"/>
        <v>0</v>
      </c>
    </row>
    <row r="32" spans="2:17" ht="15" customHeight="1">
      <c r="B32" s="7" t="s">
        <v>56</v>
      </c>
      <c r="C32" s="56" t="s">
        <v>55</v>
      </c>
      <c r="D32" s="56"/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f t="shared" si="0"/>
        <v>0</v>
      </c>
      <c r="K32" s="56">
        <v>0</v>
      </c>
      <c r="L32" s="56"/>
      <c r="M32" s="56"/>
      <c r="N32" s="58">
        <v>0</v>
      </c>
      <c r="O32" s="58"/>
      <c r="P32" s="58"/>
      <c r="Q32" s="21">
        <f t="shared" si="1"/>
        <v>0</v>
      </c>
    </row>
    <row r="33" spans="2:17" ht="15" customHeight="1">
      <c r="B33" s="7" t="s">
        <v>57</v>
      </c>
      <c r="C33" s="56" t="s">
        <v>58</v>
      </c>
      <c r="D33" s="56"/>
      <c r="E33" s="21">
        <v>4554650</v>
      </c>
      <c r="F33" s="21">
        <v>0</v>
      </c>
      <c r="G33" s="21">
        <v>0</v>
      </c>
      <c r="H33" s="21">
        <v>0</v>
      </c>
      <c r="I33" s="21">
        <v>0</v>
      </c>
      <c r="J33" s="21">
        <f t="shared" si="0"/>
        <v>4554650</v>
      </c>
      <c r="K33" s="56">
        <v>15445350</v>
      </c>
      <c r="L33" s="56"/>
      <c r="M33" s="56"/>
      <c r="N33" s="58">
        <v>0</v>
      </c>
      <c r="O33" s="58"/>
      <c r="P33" s="58"/>
      <c r="Q33" s="21">
        <f t="shared" si="1"/>
        <v>4554650</v>
      </c>
    </row>
    <row r="34" spans="2:17" ht="15" customHeight="1">
      <c r="B34" s="7" t="s">
        <v>99</v>
      </c>
      <c r="C34" s="56" t="s">
        <v>100</v>
      </c>
      <c r="D34" s="56"/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0"/>
        <v>0</v>
      </c>
      <c r="K34" s="56">
        <v>0</v>
      </c>
      <c r="L34" s="56"/>
      <c r="M34" s="56"/>
      <c r="N34" s="58">
        <v>0</v>
      </c>
      <c r="O34" s="58"/>
      <c r="P34" s="58"/>
      <c r="Q34" s="21">
        <f t="shared" si="1"/>
        <v>0</v>
      </c>
    </row>
    <row r="35" spans="2:17" ht="15" customHeight="1">
      <c r="B35" s="7" t="s">
        <v>101</v>
      </c>
      <c r="C35" s="56" t="s">
        <v>100</v>
      </c>
      <c r="D35" s="56"/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0"/>
        <v>0</v>
      </c>
      <c r="K35" s="56">
        <v>0</v>
      </c>
      <c r="L35" s="56"/>
      <c r="M35" s="56"/>
      <c r="N35" s="58">
        <v>0</v>
      </c>
      <c r="O35" s="58"/>
      <c r="P35" s="58"/>
      <c r="Q35" s="21">
        <f t="shared" si="1"/>
        <v>0</v>
      </c>
    </row>
    <row r="36" spans="2:17" ht="15" customHeight="1">
      <c r="B36" s="7" t="s">
        <v>59</v>
      </c>
      <c r="C36" s="56" t="s">
        <v>60</v>
      </c>
      <c r="D36" s="56"/>
      <c r="E36" s="21">
        <v>4554650</v>
      </c>
      <c r="F36" s="21">
        <v>0</v>
      </c>
      <c r="G36" s="21">
        <v>0</v>
      </c>
      <c r="H36" s="21">
        <v>0</v>
      </c>
      <c r="I36" s="21">
        <v>0</v>
      </c>
      <c r="J36" s="21">
        <f t="shared" si="0"/>
        <v>4554650</v>
      </c>
      <c r="K36" s="56">
        <v>15445350</v>
      </c>
      <c r="L36" s="56"/>
      <c r="M36" s="56"/>
      <c r="N36" s="58">
        <v>0</v>
      </c>
      <c r="O36" s="58"/>
      <c r="P36" s="58"/>
      <c r="Q36" s="21">
        <f t="shared" si="1"/>
        <v>4554650</v>
      </c>
    </row>
    <row r="37" spans="2:17" ht="15" customHeight="1">
      <c r="B37" s="7" t="s">
        <v>61</v>
      </c>
      <c r="C37" s="56" t="s">
        <v>60</v>
      </c>
      <c r="D37" s="56"/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f t="shared" si="0"/>
        <v>0</v>
      </c>
      <c r="K37" s="56">
        <v>0</v>
      </c>
      <c r="L37" s="56"/>
      <c r="M37" s="56"/>
      <c r="N37" s="58">
        <v>0</v>
      </c>
      <c r="O37" s="58"/>
      <c r="P37" s="58"/>
      <c r="Q37" s="21">
        <f t="shared" si="1"/>
        <v>0</v>
      </c>
    </row>
    <row r="38" spans="2:17" ht="15" customHeight="1">
      <c r="B38" s="7" t="s">
        <v>62</v>
      </c>
      <c r="C38" s="56" t="s">
        <v>60</v>
      </c>
      <c r="D38" s="56"/>
      <c r="E38" s="21">
        <v>4554650</v>
      </c>
      <c r="F38" s="21">
        <v>0</v>
      </c>
      <c r="G38" s="21">
        <v>0</v>
      </c>
      <c r="H38" s="21">
        <v>0</v>
      </c>
      <c r="I38" s="21">
        <v>0</v>
      </c>
      <c r="J38" s="21">
        <f t="shared" si="0"/>
        <v>4554650</v>
      </c>
      <c r="K38" s="56">
        <v>15445350</v>
      </c>
      <c r="L38" s="56"/>
      <c r="M38" s="56"/>
      <c r="N38" s="58">
        <v>0</v>
      </c>
      <c r="O38" s="58"/>
      <c r="P38" s="58"/>
      <c r="Q38" s="21">
        <f t="shared" si="1"/>
        <v>4554650</v>
      </c>
    </row>
    <row r="39" spans="2:17" ht="19.5" customHeight="1">
      <c r="B39" s="7" t="s">
        <v>63</v>
      </c>
      <c r="C39" s="56" t="s">
        <v>64</v>
      </c>
      <c r="D39" s="56"/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0"/>
        <v>0</v>
      </c>
      <c r="K39" s="56">
        <v>0</v>
      </c>
      <c r="L39" s="56"/>
      <c r="M39" s="56"/>
      <c r="N39" s="58">
        <v>0</v>
      </c>
      <c r="O39" s="58"/>
      <c r="P39" s="58"/>
      <c r="Q39" s="21">
        <f t="shared" si="1"/>
        <v>0</v>
      </c>
    </row>
    <row r="40" spans="2:17" ht="20.25" customHeight="1">
      <c r="B40" s="7" t="s">
        <v>65</v>
      </c>
      <c r="C40" s="56" t="s">
        <v>64</v>
      </c>
      <c r="D40" s="56"/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f t="shared" si="0"/>
        <v>0</v>
      </c>
      <c r="K40" s="56">
        <v>0</v>
      </c>
      <c r="L40" s="56"/>
      <c r="M40" s="56"/>
      <c r="N40" s="58">
        <v>0</v>
      </c>
      <c r="O40" s="58"/>
      <c r="P40" s="58"/>
      <c r="Q40" s="21">
        <f t="shared" si="1"/>
        <v>0</v>
      </c>
    </row>
    <row r="41" spans="2:17" ht="15" customHeight="1">
      <c r="B41" s="7" t="s">
        <v>66</v>
      </c>
      <c r="C41" s="56" t="s">
        <v>67</v>
      </c>
      <c r="D41" s="56"/>
      <c r="E41" s="21">
        <v>1969795</v>
      </c>
      <c r="F41" s="21">
        <v>0</v>
      </c>
      <c r="G41" s="21">
        <v>0</v>
      </c>
      <c r="H41" s="21">
        <v>0</v>
      </c>
      <c r="I41" s="21">
        <v>0</v>
      </c>
      <c r="J41" s="21">
        <f t="shared" si="0"/>
        <v>1969795</v>
      </c>
      <c r="K41" s="56">
        <v>0</v>
      </c>
      <c r="L41" s="56"/>
      <c r="M41" s="56"/>
      <c r="N41" s="58">
        <v>0</v>
      </c>
      <c r="O41" s="58"/>
      <c r="P41" s="58"/>
      <c r="Q41" s="21">
        <f t="shared" si="1"/>
        <v>1969795</v>
      </c>
    </row>
    <row r="42" spans="2:17" ht="15" customHeight="1">
      <c r="B42" s="7" t="s">
        <v>68</v>
      </c>
      <c r="C42" s="56" t="s">
        <v>69</v>
      </c>
      <c r="D42" s="56"/>
      <c r="E42" s="21">
        <v>1969795</v>
      </c>
      <c r="F42" s="21">
        <v>0</v>
      </c>
      <c r="G42" s="21">
        <v>0</v>
      </c>
      <c r="H42" s="21">
        <v>0</v>
      </c>
      <c r="I42" s="21">
        <v>0</v>
      </c>
      <c r="J42" s="21">
        <f t="shared" si="0"/>
        <v>1969795</v>
      </c>
      <c r="K42" s="56">
        <v>0</v>
      </c>
      <c r="L42" s="56"/>
      <c r="M42" s="56"/>
      <c r="N42" s="58">
        <v>0</v>
      </c>
      <c r="O42" s="58"/>
      <c r="P42" s="58"/>
      <c r="Q42" s="21">
        <f t="shared" si="1"/>
        <v>1969795</v>
      </c>
    </row>
    <row r="43" spans="2:17" ht="15" customHeight="1">
      <c r="B43" s="7" t="s">
        <v>70</v>
      </c>
      <c r="C43" s="56" t="s">
        <v>69</v>
      </c>
      <c r="D43" s="56"/>
      <c r="E43" s="21">
        <v>1799795</v>
      </c>
      <c r="F43" s="21">
        <v>0</v>
      </c>
      <c r="G43" s="21">
        <v>0</v>
      </c>
      <c r="H43" s="21">
        <v>0</v>
      </c>
      <c r="I43" s="21">
        <v>0</v>
      </c>
      <c r="J43" s="21">
        <f t="shared" si="0"/>
        <v>1799795</v>
      </c>
      <c r="K43" s="56">
        <v>0</v>
      </c>
      <c r="L43" s="56"/>
      <c r="M43" s="56"/>
      <c r="N43" s="58">
        <v>0</v>
      </c>
      <c r="O43" s="58"/>
      <c r="P43" s="58"/>
      <c r="Q43" s="21">
        <f t="shared" si="1"/>
        <v>1799795</v>
      </c>
    </row>
    <row r="44" spans="2:17" ht="15" customHeight="1">
      <c r="B44" s="7" t="s">
        <v>71</v>
      </c>
      <c r="C44" s="56" t="s">
        <v>69</v>
      </c>
      <c r="D44" s="56"/>
      <c r="E44" s="21">
        <v>170000</v>
      </c>
      <c r="F44" s="21">
        <v>0</v>
      </c>
      <c r="G44" s="21">
        <v>0</v>
      </c>
      <c r="H44" s="21">
        <v>0</v>
      </c>
      <c r="I44" s="21">
        <v>0</v>
      </c>
      <c r="J44" s="21">
        <f t="shared" si="0"/>
        <v>170000</v>
      </c>
      <c r="K44" s="56">
        <v>0</v>
      </c>
      <c r="L44" s="56"/>
      <c r="M44" s="56"/>
      <c r="N44" s="58">
        <v>0</v>
      </c>
      <c r="O44" s="58"/>
      <c r="P44" s="58"/>
      <c r="Q44" s="21">
        <f t="shared" si="1"/>
        <v>170000</v>
      </c>
    </row>
    <row r="45" spans="2:17" ht="15" customHeight="1">
      <c r="B45" s="7" t="s">
        <v>72</v>
      </c>
      <c r="C45" s="56" t="s">
        <v>73</v>
      </c>
      <c r="D45" s="56"/>
      <c r="E45" s="21">
        <v>1477460.52</v>
      </c>
      <c r="F45" s="21">
        <v>0</v>
      </c>
      <c r="G45" s="21">
        <v>0</v>
      </c>
      <c r="H45" s="21">
        <v>0</v>
      </c>
      <c r="I45" s="21">
        <v>0</v>
      </c>
      <c r="J45" s="21">
        <f t="shared" si="0"/>
        <v>1477460.52</v>
      </c>
      <c r="K45" s="56">
        <v>0</v>
      </c>
      <c r="L45" s="56"/>
      <c r="M45" s="56"/>
      <c r="N45" s="58">
        <v>0</v>
      </c>
      <c r="O45" s="58"/>
      <c r="P45" s="58"/>
      <c r="Q45" s="21">
        <f t="shared" si="1"/>
        <v>1477460.52</v>
      </c>
    </row>
    <row r="46" spans="2:17" ht="15" customHeight="1">
      <c r="B46" s="7" t="s">
        <v>74</v>
      </c>
      <c r="C46" s="56" t="s">
        <v>73</v>
      </c>
      <c r="D46" s="56"/>
      <c r="E46" s="21">
        <v>1477460.52</v>
      </c>
      <c r="F46" s="21">
        <v>0</v>
      </c>
      <c r="G46" s="21">
        <v>0</v>
      </c>
      <c r="H46" s="21">
        <v>0</v>
      </c>
      <c r="I46" s="21">
        <v>0</v>
      </c>
      <c r="J46" s="21">
        <f t="shared" si="0"/>
        <v>1477460.52</v>
      </c>
      <c r="K46" s="56">
        <v>0</v>
      </c>
      <c r="L46" s="56"/>
      <c r="M46" s="56"/>
      <c r="N46" s="58">
        <v>0</v>
      </c>
      <c r="O46" s="58"/>
      <c r="P46" s="58"/>
      <c r="Q46" s="21">
        <f t="shared" si="1"/>
        <v>1477460.52</v>
      </c>
    </row>
    <row r="47" spans="2:17" ht="15" customHeight="1">
      <c r="B47" s="7" t="s">
        <v>75</v>
      </c>
      <c r="C47" s="56" t="s">
        <v>73</v>
      </c>
      <c r="D47" s="56"/>
      <c r="E47" s="21">
        <v>558664</v>
      </c>
      <c r="F47" s="21">
        <v>0</v>
      </c>
      <c r="G47" s="21">
        <v>0</v>
      </c>
      <c r="H47" s="21">
        <v>0</v>
      </c>
      <c r="I47" s="21">
        <v>0</v>
      </c>
      <c r="J47" s="21">
        <f t="shared" si="0"/>
        <v>558664</v>
      </c>
      <c r="K47" s="56">
        <v>0</v>
      </c>
      <c r="L47" s="56"/>
      <c r="M47" s="56"/>
      <c r="N47" s="58">
        <v>0</v>
      </c>
      <c r="O47" s="58"/>
      <c r="P47" s="58"/>
      <c r="Q47" s="21">
        <f t="shared" si="1"/>
        <v>558664</v>
      </c>
    </row>
    <row r="48" spans="2:17" ht="15" customHeight="1">
      <c r="B48" s="7" t="s">
        <v>76</v>
      </c>
      <c r="C48" s="56" t="s">
        <v>73</v>
      </c>
      <c r="D48" s="56"/>
      <c r="E48" s="21">
        <v>800000</v>
      </c>
      <c r="F48" s="21">
        <v>0</v>
      </c>
      <c r="G48" s="21">
        <v>0</v>
      </c>
      <c r="H48" s="21">
        <v>0</v>
      </c>
      <c r="I48" s="21">
        <v>0</v>
      </c>
      <c r="J48" s="21">
        <f t="shared" si="0"/>
        <v>800000</v>
      </c>
      <c r="K48" s="56">
        <v>0</v>
      </c>
      <c r="L48" s="56"/>
      <c r="M48" s="56"/>
      <c r="N48" s="58">
        <v>0</v>
      </c>
      <c r="O48" s="58"/>
      <c r="P48" s="58"/>
      <c r="Q48" s="21">
        <f t="shared" si="1"/>
        <v>800000</v>
      </c>
    </row>
    <row r="49" spans="2:17" ht="15" customHeight="1">
      <c r="B49" s="7" t="s">
        <v>77</v>
      </c>
      <c r="C49" s="56" t="s">
        <v>73</v>
      </c>
      <c r="D49" s="56"/>
      <c r="E49" s="21">
        <v>118796.52</v>
      </c>
      <c r="F49" s="21">
        <v>0</v>
      </c>
      <c r="G49" s="21">
        <v>0</v>
      </c>
      <c r="H49" s="21">
        <v>0</v>
      </c>
      <c r="I49" s="21">
        <v>0</v>
      </c>
      <c r="J49" s="21">
        <f t="shared" si="0"/>
        <v>118796.52</v>
      </c>
      <c r="K49" s="56">
        <v>0</v>
      </c>
      <c r="L49" s="56"/>
      <c r="M49" s="56"/>
      <c r="N49" s="58">
        <v>0</v>
      </c>
      <c r="O49" s="58"/>
      <c r="P49" s="58"/>
      <c r="Q49" s="21">
        <f t="shared" si="1"/>
        <v>118796.52</v>
      </c>
    </row>
    <row r="50" spans="2:17" ht="15" customHeight="1">
      <c r="B50" s="7" t="s">
        <v>78</v>
      </c>
      <c r="C50" s="56" t="s">
        <v>79</v>
      </c>
      <c r="D50" s="56"/>
      <c r="E50" s="21">
        <v>12000000</v>
      </c>
      <c r="F50" s="21">
        <v>0</v>
      </c>
      <c r="G50" s="21">
        <v>0</v>
      </c>
      <c r="H50" s="21">
        <v>0</v>
      </c>
      <c r="I50" s="21">
        <v>0</v>
      </c>
      <c r="J50" s="21">
        <f t="shared" si="0"/>
        <v>12000000</v>
      </c>
      <c r="K50" s="56">
        <v>0</v>
      </c>
      <c r="L50" s="56"/>
      <c r="M50" s="56"/>
      <c r="N50" s="58">
        <v>0</v>
      </c>
      <c r="O50" s="58"/>
      <c r="P50" s="58"/>
      <c r="Q50" s="21">
        <f t="shared" si="1"/>
        <v>12000000</v>
      </c>
    </row>
    <row r="51" spans="2:17" ht="15" customHeight="1">
      <c r="B51" s="7" t="s">
        <v>80</v>
      </c>
      <c r="C51" s="56" t="s">
        <v>81</v>
      </c>
      <c r="D51" s="56"/>
      <c r="E51" s="21">
        <v>12000000</v>
      </c>
      <c r="F51" s="21">
        <v>0</v>
      </c>
      <c r="G51" s="21">
        <v>0</v>
      </c>
      <c r="H51" s="21">
        <v>0</v>
      </c>
      <c r="I51" s="21">
        <v>0</v>
      </c>
      <c r="J51" s="21">
        <f t="shared" si="0"/>
        <v>12000000</v>
      </c>
      <c r="K51" s="56">
        <v>0</v>
      </c>
      <c r="L51" s="56"/>
      <c r="M51" s="56"/>
      <c r="N51" s="58">
        <v>0</v>
      </c>
      <c r="O51" s="58"/>
      <c r="P51" s="58"/>
      <c r="Q51" s="21">
        <f t="shared" si="1"/>
        <v>12000000</v>
      </c>
    </row>
    <row r="52" spans="2:17" ht="20.25" customHeight="1">
      <c r="B52" s="7" t="s">
        <v>82</v>
      </c>
      <c r="C52" s="56" t="s">
        <v>83</v>
      </c>
      <c r="D52" s="56"/>
      <c r="E52" s="21">
        <v>12000000</v>
      </c>
      <c r="F52" s="21">
        <v>0</v>
      </c>
      <c r="G52" s="21">
        <v>0</v>
      </c>
      <c r="H52" s="21">
        <v>0</v>
      </c>
      <c r="I52" s="21">
        <v>0</v>
      </c>
      <c r="J52" s="21">
        <f t="shared" si="0"/>
        <v>12000000</v>
      </c>
      <c r="K52" s="56">
        <v>0</v>
      </c>
      <c r="L52" s="56"/>
      <c r="M52" s="56"/>
      <c r="N52" s="58">
        <v>0</v>
      </c>
      <c r="O52" s="58"/>
      <c r="P52" s="58"/>
      <c r="Q52" s="21">
        <f t="shared" si="1"/>
        <v>12000000</v>
      </c>
    </row>
    <row r="53" spans="2:17" ht="15" customHeight="1">
      <c r="B53" s="7" t="s">
        <v>84</v>
      </c>
      <c r="C53" s="56" t="s">
        <v>85</v>
      </c>
      <c r="D53" s="56"/>
      <c r="E53" s="21">
        <v>12000000</v>
      </c>
      <c r="F53" s="21">
        <v>0</v>
      </c>
      <c r="G53" s="21">
        <v>0</v>
      </c>
      <c r="H53" s="21">
        <v>0</v>
      </c>
      <c r="I53" s="21">
        <v>0</v>
      </c>
      <c r="J53" s="21">
        <f t="shared" si="0"/>
        <v>12000000</v>
      </c>
      <c r="K53" s="56">
        <v>0</v>
      </c>
      <c r="L53" s="56"/>
      <c r="M53" s="56"/>
      <c r="N53" s="58">
        <v>0</v>
      </c>
      <c r="O53" s="58"/>
      <c r="P53" s="58"/>
      <c r="Q53" s="21">
        <f t="shared" si="1"/>
        <v>12000000</v>
      </c>
    </row>
    <row r="54" spans="2:17" ht="15" customHeight="1">
      <c r="B54" s="7" t="s">
        <v>86</v>
      </c>
      <c r="C54" s="56" t="s">
        <v>85</v>
      </c>
      <c r="D54" s="56"/>
      <c r="E54" s="21">
        <v>12000000</v>
      </c>
      <c r="F54" s="21">
        <v>0</v>
      </c>
      <c r="G54" s="21">
        <v>0</v>
      </c>
      <c r="H54" s="21">
        <v>0</v>
      </c>
      <c r="I54" s="21">
        <v>0</v>
      </c>
      <c r="J54" s="21">
        <f t="shared" si="0"/>
        <v>12000000</v>
      </c>
      <c r="K54" s="56">
        <v>0</v>
      </c>
      <c r="L54" s="56"/>
      <c r="M54" s="56"/>
      <c r="N54" s="58">
        <v>0</v>
      </c>
      <c r="O54" s="58"/>
      <c r="P54" s="58"/>
      <c r="Q54" s="21">
        <f t="shared" si="1"/>
        <v>12000000</v>
      </c>
    </row>
    <row r="55" spans="2:17" ht="15" customHeight="1">
      <c r="B55" s="7" t="s">
        <v>87</v>
      </c>
      <c r="C55" s="56" t="s">
        <v>85</v>
      </c>
      <c r="D55" s="56"/>
      <c r="E55" s="21">
        <v>12000000</v>
      </c>
      <c r="F55" s="21">
        <v>0</v>
      </c>
      <c r="G55" s="21">
        <v>0</v>
      </c>
      <c r="H55" s="21">
        <v>0</v>
      </c>
      <c r="I55" s="21">
        <v>0</v>
      </c>
      <c r="J55" s="21">
        <f t="shared" si="0"/>
        <v>12000000</v>
      </c>
      <c r="K55" s="56">
        <v>0</v>
      </c>
      <c r="L55" s="56"/>
      <c r="M55" s="56"/>
      <c r="N55" s="58">
        <v>0</v>
      </c>
      <c r="O55" s="58"/>
      <c r="P55" s="58"/>
      <c r="Q55" s="21">
        <f t="shared" si="1"/>
        <v>12000000</v>
      </c>
    </row>
    <row r="56" ht="6" customHeight="1"/>
    <row r="57" spans="2:19" ht="12" customHeight="1">
      <c r="B57" s="59" t="s">
        <v>88</v>
      </c>
      <c r="C57" s="59"/>
      <c r="M57" s="60"/>
      <c r="N57" s="60"/>
      <c r="O57" s="60"/>
      <c r="P57" s="60"/>
      <c r="Q57" s="60"/>
      <c r="R57" s="60"/>
      <c r="S57" s="60"/>
    </row>
    <row r="58" ht="36.75" customHeight="1"/>
    <row r="59" spans="2:20" ht="16.5" customHeight="1">
      <c r="B59" s="59" t="s">
        <v>89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</sheetData>
  <sheetProtection/>
  <mergeCells count="154">
    <mergeCell ref="C55:D55"/>
    <mergeCell ref="K55:M55"/>
    <mergeCell ref="N55:P55"/>
    <mergeCell ref="B57:C57"/>
    <mergeCell ref="M57:S57"/>
    <mergeCell ref="B59:T59"/>
    <mergeCell ref="C53:D53"/>
    <mergeCell ref="K53:M53"/>
    <mergeCell ref="N53:P53"/>
    <mergeCell ref="C54:D54"/>
    <mergeCell ref="K54:M54"/>
    <mergeCell ref="N54:P54"/>
    <mergeCell ref="C51:D51"/>
    <mergeCell ref="K51:M51"/>
    <mergeCell ref="N51:P51"/>
    <mergeCell ref="C52:D52"/>
    <mergeCell ref="K52:M52"/>
    <mergeCell ref="N52:P52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T59"/>
  <sheetViews>
    <sheetView zoomScale="86" zoomScaleNormal="86" zoomScalePageLayoutView="0" workbookViewId="0" topLeftCell="A4">
      <selection activeCell="F29" sqref="F29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97</v>
      </c>
      <c r="M2" s="52"/>
      <c r="N2" s="52"/>
      <c r="O2" s="52"/>
      <c r="P2" s="52"/>
      <c r="Q2" s="52"/>
      <c r="R2" s="52"/>
    </row>
    <row r="3" ht="12.75" customHeight="1">
      <c r="Q3" s="24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25"/>
      <c r="P6" s="54" t="s">
        <v>102</v>
      </c>
      <c r="Q6" s="54"/>
      <c r="R6" s="54"/>
    </row>
    <row r="7" spans="12:18" ht="18" customHeight="1">
      <c r="L7" s="54" t="s">
        <v>6</v>
      </c>
      <c r="M7" s="54"/>
      <c r="N7" s="54"/>
      <c r="O7" s="25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22" t="s">
        <v>9</v>
      </c>
      <c r="F9" s="56" t="s">
        <v>10</v>
      </c>
      <c r="G9" s="56"/>
      <c r="H9" s="56" t="s">
        <v>11</v>
      </c>
      <c r="I9" s="56"/>
      <c r="J9" s="22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23" t="s">
        <v>15</v>
      </c>
      <c r="F10" s="23" t="s">
        <v>16</v>
      </c>
      <c r="G10" s="23" t="s">
        <v>17</v>
      </c>
      <c r="H10" s="23" t="s">
        <v>16</v>
      </c>
      <c r="I10" s="23" t="s">
        <v>17</v>
      </c>
      <c r="J10" s="23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17" ht="15" customHeight="1">
      <c r="B11" s="7" t="s">
        <v>21</v>
      </c>
      <c r="C11" s="56" t="s">
        <v>0</v>
      </c>
      <c r="D11" s="56"/>
      <c r="E11" s="21">
        <v>103184615.52</v>
      </c>
      <c r="F11" s="21">
        <v>0</v>
      </c>
      <c r="G11" s="21">
        <v>0</v>
      </c>
      <c r="H11" s="21">
        <v>0</v>
      </c>
      <c r="I11" s="21">
        <v>11006803</v>
      </c>
      <c r="J11" s="21">
        <f>+E11+F11-G11+H11-I11</f>
        <v>92177812.52</v>
      </c>
      <c r="K11" s="56">
        <v>23735350</v>
      </c>
      <c r="L11" s="56"/>
      <c r="M11" s="56"/>
      <c r="N11" s="58">
        <v>0</v>
      </c>
      <c r="O11" s="58"/>
      <c r="P11" s="58"/>
      <c r="Q11" s="21">
        <f>+J11-N11</f>
        <v>92177812.52</v>
      </c>
    </row>
    <row r="12" spans="2:17" ht="15.75" customHeight="1">
      <c r="B12" s="7" t="s">
        <v>22</v>
      </c>
      <c r="C12" s="56" t="s">
        <v>23</v>
      </c>
      <c r="D12" s="56"/>
      <c r="E12" s="21">
        <v>91184615.52</v>
      </c>
      <c r="F12" s="21">
        <v>0</v>
      </c>
      <c r="G12" s="21">
        <v>0</v>
      </c>
      <c r="H12" s="21">
        <v>0</v>
      </c>
      <c r="I12" s="21">
        <v>11006803</v>
      </c>
      <c r="J12" s="21">
        <f aca="true" t="shared" si="0" ref="J12:J55">+E12+F12-G12+H12-I12</f>
        <v>80177812.52</v>
      </c>
      <c r="K12" s="56">
        <v>23735350</v>
      </c>
      <c r="L12" s="56"/>
      <c r="M12" s="56"/>
      <c r="N12" s="58">
        <v>0</v>
      </c>
      <c r="O12" s="58"/>
      <c r="P12" s="58"/>
      <c r="Q12" s="21">
        <f aca="true" t="shared" si="1" ref="Q12:Q55">+J12-N12</f>
        <v>80177812.52</v>
      </c>
    </row>
    <row r="13" spans="2:17" ht="15" customHeight="1">
      <c r="B13" s="7" t="s">
        <v>24</v>
      </c>
      <c r="C13" s="56" t="s">
        <v>25</v>
      </c>
      <c r="D13" s="56"/>
      <c r="E13" s="21">
        <v>91184615.52</v>
      </c>
      <c r="F13" s="21">
        <v>0</v>
      </c>
      <c r="G13" s="21">
        <v>0</v>
      </c>
      <c r="H13" s="21">
        <v>0</v>
      </c>
      <c r="I13" s="21">
        <v>11006803</v>
      </c>
      <c r="J13" s="21">
        <f t="shared" si="0"/>
        <v>80177812.52</v>
      </c>
      <c r="K13" s="56">
        <v>23735350</v>
      </c>
      <c r="L13" s="56"/>
      <c r="M13" s="56"/>
      <c r="N13" s="58">
        <v>0</v>
      </c>
      <c r="O13" s="58"/>
      <c r="P13" s="58"/>
      <c r="Q13" s="21">
        <f t="shared" si="1"/>
        <v>80177812.52</v>
      </c>
    </row>
    <row r="14" spans="2:17" ht="15" customHeight="1">
      <c r="B14" s="7" t="s">
        <v>26</v>
      </c>
      <c r="C14" s="56" t="s">
        <v>27</v>
      </c>
      <c r="D14" s="56"/>
      <c r="E14" s="21">
        <v>91184615.52</v>
      </c>
      <c r="F14" s="21">
        <v>0</v>
      </c>
      <c r="G14" s="21">
        <v>0</v>
      </c>
      <c r="H14" s="21">
        <v>0</v>
      </c>
      <c r="I14" s="21">
        <v>11006803</v>
      </c>
      <c r="J14" s="21">
        <f t="shared" si="0"/>
        <v>80177812.52</v>
      </c>
      <c r="K14" s="56">
        <v>23735350</v>
      </c>
      <c r="L14" s="56"/>
      <c r="M14" s="56"/>
      <c r="N14" s="58">
        <v>0</v>
      </c>
      <c r="O14" s="58"/>
      <c r="P14" s="58"/>
      <c r="Q14" s="21">
        <f t="shared" si="1"/>
        <v>80177812.52</v>
      </c>
    </row>
    <row r="15" spans="2:17" ht="15" customHeight="1">
      <c r="B15" s="7" t="s">
        <v>28</v>
      </c>
      <c r="C15" s="56" t="s">
        <v>29</v>
      </c>
      <c r="D15" s="56"/>
      <c r="E15" s="21">
        <v>48982710</v>
      </c>
      <c r="F15" s="21">
        <v>0</v>
      </c>
      <c r="G15" s="21">
        <v>0</v>
      </c>
      <c r="H15" s="21">
        <v>0</v>
      </c>
      <c r="I15" s="21">
        <v>8000000</v>
      </c>
      <c r="J15" s="21">
        <f t="shared" si="0"/>
        <v>40982710</v>
      </c>
      <c r="K15" s="56">
        <v>8290000</v>
      </c>
      <c r="L15" s="56"/>
      <c r="M15" s="56"/>
      <c r="N15" s="58">
        <v>0</v>
      </c>
      <c r="O15" s="58"/>
      <c r="P15" s="58"/>
      <c r="Q15" s="21">
        <f t="shared" si="1"/>
        <v>40982710</v>
      </c>
    </row>
    <row r="16" spans="2:17" ht="15" customHeight="1">
      <c r="B16" s="7" t="s">
        <v>30</v>
      </c>
      <c r="C16" s="56" t="s">
        <v>31</v>
      </c>
      <c r="D16" s="56"/>
      <c r="E16" s="21">
        <v>6000000</v>
      </c>
      <c r="F16" s="21">
        <v>0</v>
      </c>
      <c r="G16" s="21">
        <v>0</v>
      </c>
      <c r="H16" s="21">
        <v>0</v>
      </c>
      <c r="I16" s="21">
        <v>0</v>
      </c>
      <c r="J16" s="21">
        <f t="shared" si="0"/>
        <v>6000000</v>
      </c>
      <c r="K16" s="56">
        <v>0</v>
      </c>
      <c r="L16" s="56"/>
      <c r="M16" s="56"/>
      <c r="N16" s="58">
        <v>0</v>
      </c>
      <c r="O16" s="58"/>
      <c r="P16" s="58"/>
      <c r="Q16" s="21">
        <f t="shared" si="1"/>
        <v>6000000</v>
      </c>
    </row>
    <row r="17" spans="2:17" ht="15" customHeight="1">
      <c r="B17" s="7" t="s">
        <v>32</v>
      </c>
      <c r="C17" s="56" t="s">
        <v>33</v>
      </c>
      <c r="D17" s="56"/>
      <c r="E17" s="21">
        <v>6000000</v>
      </c>
      <c r="F17" s="21">
        <v>0</v>
      </c>
      <c r="G17" s="21">
        <v>0</v>
      </c>
      <c r="H17" s="21">
        <v>0</v>
      </c>
      <c r="I17" s="21">
        <v>0</v>
      </c>
      <c r="J17" s="21">
        <f t="shared" si="0"/>
        <v>6000000</v>
      </c>
      <c r="K17" s="56">
        <v>0</v>
      </c>
      <c r="L17" s="56"/>
      <c r="M17" s="56"/>
      <c r="N17" s="58">
        <v>0</v>
      </c>
      <c r="O17" s="58"/>
      <c r="P17" s="58"/>
      <c r="Q17" s="21">
        <f t="shared" si="1"/>
        <v>6000000</v>
      </c>
    </row>
    <row r="18" spans="2:17" ht="15" customHeight="1">
      <c r="B18" s="7" t="s">
        <v>34</v>
      </c>
      <c r="C18" s="56" t="s">
        <v>35</v>
      </c>
      <c r="D18" s="56"/>
      <c r="E18" s="21">
        <v>1337450</v>
      </c>
      <c r="F18" s="21">
        <v>0</v>
      </c>
      <c r="G18" s="21">
        <v>0</v>
      </c>
      <c r="H18" s="21">
        <v>0</v>
      </c>
      <c r="I18" s="21">
        <v>0</v>
      </c>
      <c r="J18" s="21">
        <f t="shared" si="0"/>
        <v>1337450</v>
      </c>
      <c r="K18" s="56">
        <v>0</v>
      </c>
      <c r="L18" s="56"/>
      <c r="M18" s="56"/>
      <c r="N18" s="58">
        <v>0</v>
      </c>
      <c r="O18" s="58"/>
      <c r="P18" s="58"/>
      <c r="Q18" s="21">
        <f t="shared" si="1"/>
        <v>1337450</v>
      </c>
    </row>
    <row r="19" spans="2:17" ht="15" customHeight="1">
      <c r="B19" s="7" t="s">
        <v>36</v>
      </c>
      <c r="C19" s="56" t="s">
        <v>37</v>
      </c>
      <c r="D19" s="56"/>
      <c r="E19" s="21">
        <v>1000000</v>
      </c>
      <c r="F19" s="21">
        <v>0</v>
      </c>
      <c r="G19" s="21">
        <v>0</v>
      </c>
      <c r="H19" s="21">
        <v>0</v>
      </c>
      <c r="I19" s="21">
        <v>0</v>
      </c>
      <c r="J19" s="21">
        <f t="shared" si="0"/>
        <v>1000000</v>
      </c>
      <c r="K19" s="56">
        <v>0</v>
      </c>
      <c r="L19" s="56"/>
      <c r="M19" s="56"/>
      <c r="N19" s="58">
        <v>0</v>
      </c>
      <c r="O19" s="58"/>
      <c r="P19" s="58"/>
      <c r="Q19" s="21">
        <f t="shared" si="1"/>
        <v>1000000</v>
      </c>
    </row>
    <row r="20" spans="2:17" ht="15" customHeight="1">
      <c r="B20" s="7" t="s">
        <v>38</v>
      </c>
      <c r="C20" s="56" t="s">
        <v>37</v>
      </c>
      <c r="D20" s="56"/>
      <c r="E20" s="21">
        <v>337450</v>
      </c>
      <c r="F20" s="21">
        <v>0</v>
      </c>
      <c r="G20" s="21">
        <v>0</v>
      </c>
      <c r="H20" s="21">
        <v>0</v>
      </c>
      <c r="I20" s="21">
        <v>0</v>
      </c>
      <c r="J20" s="21">
        <f t="shared" si="0"/>
        <v>337450</v>
      </c>
      <c r="K20" s="56">
        <v>0</v>
      </c>
      <c r="L20" s="56"/>
      <c r="M20" s="56"/>
      <c r="N20" s="58">
        <v>0</v>
      </c>
      <c r="O20" s="58"/>
      <c r="P20" s="58"/>
      <c r="Q20" s="21">
        <f t="shared" si="1"/>
        <v>337450</v>
      </c>
    </row>
    <row r="21" spans="2:17" ht="15" customHeight="1">
      <c r="B21" s="7" t="s">
        <v>39</v>
      </c>
      <c r="C21" s="56" t="s">
        <v>40</v>
      </c>
      <c r="D21" s="56"/>
      <c r="E21" s="21">
        <v>8382550</v>
      </c>
      <c r="F21" s="21">
        <v>0</v>
      </c>
      <c r="G21" s="21">
        <v>0</v>
      </c>
      <c r="H21" s="21">
        <v>0</v>
      </c>
      <c r="I21" s="21">
        <v>0</v>
      </c>
      <c r="J21" s="21">
        <f t="shared" si="0"/>
        <v>8382550</v>
      </c>
      <c r="K21" s="56">
        <v>0</v>
      </c>
      <c r="L21" s="56"/>
      <c r="M21" s="56"/>
      <c r="N21" s="58">
        <v>0</v>
      </c>
      <c r="O21" s="58"/>
      <c r="P21" s="58"/>
      <c r="Q21" s="21">
        <f t="shared" si="1"/>
        <v>8382550</v>
      </c>
    </row>
    <row r="22" spans="2:17" ht="15" customHeight="1">
      <c r="B22" s="7" t="s">
        <v>41</v>
      </c>
      <c r="C22" s="56" t="s">
        <v>42</v>
      </c>
      <c r="D22" s="56"/>
      <c r="E22" s="21">
        <v>1000000</v>
      </c>
      <c r="F22" s="21">
        <v>0</v>
      </c>
      <c r="G22" s="21">
        <v>0</v>
      </c>
      <c r="H22" s="21">
        <v>0</v>
      </c>
      <c r="I22" s="21">
        <v>0</v>
      </c>
      <c r="J22" s="21">
        <f t="shared" si="0"/>
        <v>1000000</v>
      </c>
      <c r="K22" s="56">
        <v>0</v>
      </c>
      <c r="L22" s="56"/>
      <c r="M22" s="56"/>
      <c r="N22" s="58">
        <v>0</v>
      </c>
      <c r="O22" s="58"/>
      <c r="P22" s="58"/>
      <c r="Q22" s="21">
        <f t="shared" si="1"/>
        <v>1000000</v>
      </c>
    </row>
    <row r="23" spans="2:17" ht="15" customHeight="1">
      <c r="B23" s="7" t="s">
        <v>43</v>
      </c>
      <c r="C23" s="56" t="s">
        <v>42</v>
      </c>
      <c r="D23" s="56"/>
      <c r="E23" s="21">
        <v>7000000</v>
      </c>
      <c r="F23" s="21">
        <v>0</v>
      </c>
      <c r="G23" s="21">
        <v>0</v>
      </c>
      <c r="H23" s="21">
        <v>0</v>
      </c>
      <c r="I23" s="21">
        <v>0</v>
      </c>
      <c r="J23" s="21">
        <f t="shared" si="0"/>
        <v>7000000</v>
      </c>
      <c r="K23" s="56">
        <v>0</v>
      </c>
      <c r="L23" s="56"/>
      <c r="M23" s="56"/>
      <c r="N23" s="58">
        <v>0</v>
      </c>
      <c r="O23" s="58"/>
      <c r="P23" s="58"/>
      <c r="Q23" s="21">
        <f t="shared" si="1"/>
        <v>7000000</v>
      </c>
    </row>
    <row r="24" spans="2:17" ht="15" customHeight="1">
      <c r="B24" s="7" t="s">
        <v>44</v>
      </c>
      <c r="C24" s="56" t="s">
        <v>42</v>
      </c>
      <c r="D24" s="56"/>
      <c r="E24" s="21">
        <v>382550</v>
      </c>
      <c r="F24" s="21">
        <v>0</v>
      </c>
      <c r="G24" s="21">
        <v>0</v>
      </c>
      <c r="H24" s="21">
        <v>0</v>
      </c>
      <c r="I24" s="21">
        <v>0</v>
      </c>
      <c r="J24" s="21">
        <f t="shared" si="0"/>
        <v>382550</v>
      </c>
      <c r="K24" s="56">
        <v>0</v>
      </c>
      <c r="L24" s="56"/>
      <c r="M24" s="56"/>
      <c r="N24" s="58">
        <v>0</v>
      </c>
      <c r="O24" s="58"/>
      <c r="P24" s="58"/>
      <c r="Q24" s="21">
        <f t="shared" si="1"/>
        <v>382550</v>
      </c>
    </row>
    <row r="25" spans="2:17" ht="15" customHeight="1">
      <c r="B25" s="7" t="s">
        <v>45</v>
      </c>
      <c r="C25" s="56" t="s">
        <v>46</v>
      </c>
      <c r="D25" s="56"/>
      <c r="E25" s="21">
        <v>16782166</v>
      </c>
      <c r="F25" s="21">
        <v>0</v>
      </c>
      <c r="G25" s="21">
        <v>0</v>
      </c>
      <c r="H25" s="21">
        <v>0</v>
      </c>
      <c r="I25" s="21">
        <v>6000000</v>
      </c>
      <c r="J25" s="21">
        <f t="shared" si="0"/>
        <v>10782166</v>
      </c>
      <c r="K25" s="56">
        <v>0</v>
      </c>
      <c r="L25" s="56"/>
      <c r="M25" s="56"/>
      <c r="N25" s="58">
        <v>0</v>
      </c>
      <c r="O25" s="58"/>
      <c r="P25" s="58"/>
      <c r="Q25" s="21">
        <f t="shared" si="1"/>
        <v>10782166</v>
      </c>
    </row>
    <row r="26" spans="2:17" ht="15" customHeight="1">
      <c r="B26" s="7" t="s">
        <v>47</v>
      </c>
      <c r="C26" s="56" t="s">
        <v>46</v>
      </c>
      <c r="D26" s="56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f t="shared" si="0"/>
        <v>0</v>
      </c>
      <c r="K26" s="56">
        <v>0</v>
      </c>
      <c r="L26" s="56"/>
      <c r="M26" s="56"/>
      <c r="N26" s="58">
        <v>0</v>
      </c>
      <c r="O26" s="58"/>
      <c r="P26" s="58"/>
      <c r="Q26" s="21">
        <f t="shared" si="1"/>
        <v>0</v>
      </c>
    </row>
    <row r="27" spans="2:17" ht="15" customHeight="1">
      <c r="B27" s="7" t="s">
        <v>48</v>
      </c>
      <c r="C27" s="56" t="s">
        <v>46</v>
      </c>
      <c r="D27" s="56"/>
      <c r="E27" s="21">
        <v>16782166</v>
      </c>
      <c r="F27" s="21">
        <v>0</v>
      </c>
      <c r="G27" s="21">
        <v>0</v>
      </c>
      <c r="H27" s="21">
        <v>0</v>
      </c>
      <c r="I27" s="21">
        <v>6000000</v>
      </c>
      <c r="J27" s="21">
        <f t="shared" si="0"/>
        <v>10782166</v>
      </c>
      <c r="K27" s="56">
        <v>0</v>
      </c>
      <c r="L27" s="56"/>
      <c r="M27" s="56"/>
      <c r="N27" s="58">
        <v>0</v>
      </c>
      <c r="O27" s="58"/>
      <c r="P27" s="58"/>
      <c r="Q27" s="21">
        <f t="shared" si="1"/>
        <v>10782166</v>
      </c>
    </row>
    <row r="28" spans="2:17" ht="20.25" customHeight="1">
      <c r="B28" s="7" t="s">
        <v>49</v>
      </c>
      <c r="C28" s="56" t="s">
        <v>50</v>
      </c>
      <c r="D28" s="56"/>
      <c r="E28" s="21">
        <v>12480544</v>
      </c>
      <c r="F28" s="21">
        <v>0</v>
      </c>
      <c r="G28" s="21">
        <v>0</v>
      </c>
      <c r="H28" s="21">
        <v>0</v>
      </c>
      <c r="I28" s="21">
        <v>2000000</v>
      </c>
      <c r="J28" s="21">
        <f t="shared" si="0"/>
        <v>10480544</v>
      </c>
      <c r="K28" s="56">
        <v>8290000</v>
      </c>
      <c r="L28" s="56"/>
      <c r="M28" s="56"/>
      <c r="N28" s="58">
        <v>0</v>
      </c>
      <c r="O28" s="58"/>
      <c r="P28" s="58"/>
      <c r="Q28" s="21">
        <f t="shared" si="1"/>
        <v>10480544</v>
      </c>
    </row>
    <row r="29" spans="2:17" ht="15" customHeight="1">
      <c r="B29" s="7" t="s">
        <v>51</v>
      </c>
      <c r="C29" s="56" t="s">
        <v>52</v>
      </c>
      <c r="D29" s="56"/>
      <c r="E29" s="21">
        <v>8000000</v>
      </c>
      <c r="F29" s="21">
        <v>0</v>
      </c>
      <c r="G29" s="21">
        <v>0</v>
      </c>
      <c r="H29" s="21">
        <v>0</v>
      </c>
      <c r="I29" s="21">
        <v>2000000</v>
      </c>
      <c r="J29" s="21">
        <f t="shared" si="0"/>
        <v>6000000</v>
      </c>
      <c r="K29" s="56">
        <v>0</v>
      </c>
      <c r="L29" s="56"/>
      <c r="M29" s="56"/>
      <c r="N29" s="58">
        <v>0</v>
      </c>
      <c r="O29" s="58"/>
      <c r="P29" s="58"/>
      <c r="Q29" s="21">
        <f t="shared" si="1"/>
        <v>6000000</v>
      </c>
    </row>
    <row r="30" spans="2:17" ht="15" customHeight="1">
      <c r="B30" s="7" t="s">
        <v>53</v>
      </c>
      <c r="C30" s="56" t="s">
        <v>52</v>
      </c>
      <c r="D30" s="56"/>
      <c r="E30" s="21">
        <v>4480544</v>
      </c>
      <c r="F30" s="21">
        <v>0</v>
      </c>
      <c r="G30" s="21">
        <v>0</v>
      </c>
      <c r="H30" s="21">
        <v>0</v>
      </c>
      <c r="I30" s="21">
        <v>0</v>
      </c>
      <c r="J30" s="21">
        <f t="shared" si="0"/>
        <v>4480544</v>
      </c>
      <c r="K30" s="56">
        <v>8290000</v>
      </c>
      <c r="L30" s="56"/>
      <c r="M30" s="56"/>
      <c r="N30" s="58">
        <v>0</v>
      </c>
      <c r="O30" s="58"/>
      <c r="P30" s="58"/>
      <c r="Q30" s="21">
        <f t="shared" si="1"/>
        <v>4480544</v>
      </c>
    </row>
    <row r="31" spans="2:17" ht="15" customHeight="1">
      <c r="B31" s="7" t="s">
        <v>54</v>
      </c>
      <c r="C31" s="56" t="s">
        <v>55</v>
      </c>
      <c r="D31" s="56"/>
      <c r="E31" s="21">
        <v>4000000</v>
      </c>
      <c r="F31" s="21">
        <v>0</v>
      </c>
      <c r="G31" s="21">
        <v>0</v>
      </c>
      <c r="H31" s="21">
        <v>0</v>
      </c>
      <c r="I31" s="21">
        <v>0</v>
      </c>
      <c r="J31" s="21">
        <f t="shared" si="0"/>
        <v>4000000</v>
      </c>
      <c r="K31" s="56">
        <v>0</v>
      </c>
      <c r="L31" s="56"/>
      <c r="M31" s="56"/>
      <c r="N31" s="58">
        <v>0</v>
      </c>
      <c r="O31" s="58"/>
      <c r="P31" s="58"/>
      <c r="Q31" s="21">
        <f t="shared" si="1"/>
        <v>4000000</v>
      </c>
    </row>
    <row r="32" spans="2:17" ht="15" customHeight="1">
      <c r="B32" s="7" t="s">
        <v>56</v>
      </c>
      <c r="C32" s="56" t="s">
        <v>55</v>
      </c>
      <c r="D32" s="56"/>
      <c r="E32" s="21">
        <v>4000000</v>
      </c>
      <c r="F32" s="21">
        <v>0</v>
      </c>
      <c r="G32" s="21">
        <v>0</v>
      </c>
      <c r="H32" s="21">
        <v>0</v>
      </c>
      <c r="I32" s="21">
        <v>0</v>
      </c>
      <c r="J32" s="21">
        <f t="shared" si="0"/>
        <v>4000000</v>
      </c>
      <c r="K32" s="56">
        <v>0</v>
      </c>
      <c r="L32" s="56"/>
      <c r="M32" s="56"/>
      <c r="N32" s="58">
        <v>0</v>
      </c>
      <c r="O32" s="58"/>
      <c r="P32" s="58"/>
      <c r="Q32" s="21">
        <f t="shared" si="1"/>
        <v>4000000</v>
      </c>
    </row>
    <row r="33" spans="2:17" ht="15" customHeight="1">
      <c r="B33" s="7" t="s">
        <v>57</v>
      </c>
      <c r="C33" s="56" t="s">
        <v>58</v>
      </c>
      <c r="D33" s="56"/>
      <c r="E33" s="21">
        <v>35554650</v>
      </c>
      <c r="F33" s="21">
        <v>0</v>
      </c>
      <c r="G33" s="21">
        <v>0</v>
      </c>
      <c r="H33" s="21">
        <v>0</v>
      </c>
      <c r="I33" s="21">
        <v>3006803</v>
      </c>
      <c r="J33" s="21">
        <f t="shared" si="0"/>
        <v>32547847</v>
      </c>
      <c r="K33" s="56">
        <v>15445350</v>
      </c>
      <c r="L33" s="56"/>
      <c r="M33" s="56"/>
      <c r="N33" s="58">
        <v>0</v>
      </c>
      <c r="O33" s="58"/>
      <c r="P33" s="58"/>
      <c r="Q33" s="21">
        <f t="shared" si="1"/>
        <v>32547847</v>
      </c>
    </row>
    <row r="34" spans="2:17" ht="15" customHeight="1">
      <c r="B34" s="7" t="s">
        <v>99</v>
      </c>
      <c r="C34" s="56" t="s">
        <v>100</v>
      </c>
      <c r="D34" s="56"/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0"/>
        <v>0</v>
      </c>
      <c r="K34" s="56">
        <v>0</v>
      </c>
      <c r="L34" s="56"/>
      <c r="M34" s="56"/>
      <c r="N34" s="58">
        <v>0</v>
      </c>
      <c r="O34" s="58"/>
      <c r="P34" s="58"/>
      <c r="Q34" s="21">
        <f t="shared" si="1"/>
        <v>0</v>
      </c>
    </row>
    <row r="35" spans="2:17" ht="15" customHeight="1">
      <c r="B35" s="7" t="s">
        <v>101</v>
      </c>
      <c r="C35" s="56" t="s">
        <v>100</v>
      </c>
      <c r="D35" s="56"/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0"/>
        <v>0</v>
      </c>
      <c r="K35" s="56">
        <v>0</v>
      </c>
      <c r="L35" s="56"/>
      <c r="M35" s="56"/>
      <c r="N35" s="58">
        <v>0</v>
      </c>
      <c r="O35" s="58"/>
      <c r="P35" s="58"/>
      <c r="Q35" s="21">
        <f t="shared" si="1"/>
        <v>0</v>
      </c>
    </row>
    <row r="36" spans="2:17" ht="15" customHeight="1">
      <c r="B36" s="7" t="s">
        <v>59</v>
      </c>
      <c r="C36" s="56" t="s">
        <v>60</v>
      </c>
      <c r="D36" s="56"/>
      <c r="E36" s="21">
        <v>28554650</v>
      </c>
      <c r="F36" s="21">
        <v>0</v>
      </c>
      <c r="G36" s="21">
        <v>0</v>
      </c>
      <c r="H36" s="21">
        <v>0</v>
      </c>
      <c r="I36" s="21">
        <v>3006803</v>
      </c>
      <c r="J36" s="21">
        <f t="shared" si="0"/>
        <v>25547847</v>
      </c>
      <c r="K36" s="56">
        <v>15445350</v>
      </c>
      <c r="L36" s="56"/>
      <c r="M36" s="56"/>
      <c r="N36" s="58">
        <v>0</v>
      </c>
      <c r="O36" s="58"/>
      <c r="P36" s="58"/>
      <c r="Q36" s="21">
        <f t="shared" si="1"/>
        <v>25547847</v>
      </c>
    </row>
    <row r="37" spans="2:17" ht="15" customHeight="1">
      <c r="B37" s="7" t="s">
        <v>61</v>
      </c>
      <c r="C37" s="56" t="s">
        <v>60</v>
      </c>
      <c r="D37" s="56"/>
      <c r="E37" s="21">
        <v>24000000</v>
      </c>
      <c r="F37" s="21">
        <v>0</v>
      </c>
      <c r="G37" s="21">
        <v>0</v>
      </c>
      <c r="H37" s="21">
        <v>0</v>
      </c>
      <c r="I37" s="21">
        <v>3006803</v>
      </c>
      <c r="J37" s="21">
        <f t="shared" si="0"/>
        <v>20993197</v>
      </c>
      <c r="K37" s="56">
        <v>0</v>
      </c>
      <c r="L37" s="56"/>
      <c r="M37" s="56"/>
      <c r="N37" s="58">
        <v>0</v>
      </c>
      <c r="O37" s="58"/>
      <c r="P37" s="58"/>
      <c r="Q37" s="21">
        <f t="shared" si="1"/>
        <v>20993197</v>
      </c>
    </row>
    <row r="38" spans="2:17" ht="15" customHeight="1">
      <c r="B38" s="7" t="s">
        <v>62</v>
      </c>
      <c r="C38" s="56" t="s">
        <v>60</v>
      </c>
      <c r="D38" s="56"/>
      <c r="E38" s="21">
        <v>4554650</v>
      </c>
      <c r="F38" s="21">
        <v>0</v>
      </c>
      <c r="G38" s="21">
        <v>0</v>
      </c>
      <c r="H38" s="21">
        <v>0</v>
      </c>
      <c r="I38" s="21">
        <v>0</v>
      </c>
      <c r="J38" s="21">
        <f t="shared" si="0"/>
        <v>4554650</v>
      </c>
      <c r="K38" s="56">
        <v>15445350</v>
      </c>
      <c r="L38" s="56"/>
      <c r="M38" s="56"/>
      <c r="N38" s="58">
        <v>0</v>
      </c>
      <c r="O38" s="58"/>
      <c r="P38" s="58"/>
      <c r="Q38" s="21">
        <f t="shared" si="1"/>
        <v>4554650</v>
      </c>
    </row>
    <row r="39" spans="2:17" ht="19.5" customHeight="1">
      <c r="B39" s="7" t="s">
        <v>63</v>
      </c>
      <c r="C39" s="56" t="s">
        <v>64</v>
      </c>
      <c r="D39" s="56"/>
      <c r="E39" s="21">
        <v>7000000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0"/>
        <v>7000000</v>
      </c>
      <c r="K39" s="56">
        <v>0</v>
      </c>
      <c r="L39" s="56"/>
      <c r="M39" s="56"/>
      <c r="N39" s="58">
        <v>0</v>
      </c>
      <c r="O39" s="58"/>
      <c r="P39" s="58"/>
      <c r="Q39" s="21">
        <f t="shared" si="1"/>
        <v>7000000</v>
      </c>
    </row>
    <row r="40" spans="2:17" ht="20.25" customHeight="1">
      <c r="B40" s="7" t="s">
        <v>65</v>
      </c>
      <c r="C40" s="56" t="s">
        <v>64</v>
      </c>
      <c r="D40" s="56"/>
      <c r="E40" s="21">
        <v>7000000</v>
      </c>
      <c r="F40" s="21">
        <v>0</v>
      </c>
      <c r="G40" s="21">
        <v>0</v>
      </c>
      <c r="H40" s="21">
        <v>0</v>
      </c>
      <c r="I40" s="21">
        <v>0</v>
      </c>
      <c r="J40" s="21">
        <f t="shared" si="0"/>
        <v>7000000</v>
      </c>
      <c r="K40" s="56">
        <v>0</v>
      </c>
      <c r="L40" s="56"/>
      <c r="M40" s="56"/>
      <c r="N40" s="58">
        <v>0</v>
      </c>
      <c r="O40" s="58"/>
      <c r="P40" s="58"/>
      <c r="Q40" s="21">
        <f t="shared" si="1"/>
        <v>7000000</v>
      </c>
    </row>
    <row r="41" spans="2:17" ht="15" customHeight="1">
      <c r="B41" s="7" t="s">
        <v>66</v>
      </c>
      <c r="C41" s="56" t="s">
        <v>67</v>
      </c>
      <c r="D41" s="56"/>
      <c r="E41" s="21">
        <v>4969795</v>
      </c>
      <c r="F41" s="21">
        <v>0</v>
      </c>
      <c r="G41" s="21">
        <v>0</v>
      </c>
      <c r="H41" s="21">
        <v>0</v>
      </c>
      <c r="I41" s="21">
        <v>0</v>
      </c>
      <c r="J41" s="21">
        <f t="shared" si="0"/>
        <v>4969795</v>
      </c>
      <c r="K41" s="56">
        <v>0</v>
      </c>
      <c r="L41" s="56"/>
      <c r="M41" s="56"/>
      <c r="N41" s="58">
        <v>0</v>
      </c>
      <c r="O41" s="58"/>
      <c r="P41" s="58"/>
      <c r="Q41" s="21">
        <f t="shared" si="1"/>
        <v>4969795</v>
      </c>
    </row>
    <row r="42" spans="2:17" ht="15" customHeight="1">
      <c r="B42" s="7" t="s">
        <v>68</v>
      </c>
      <c r="C42" s="56" t="s">
        <v>69</v>
      </c>
      <c r="D42" s="56"/>
      <c r="E42" s="21">
        <v>4969795</v>
      </c>
      <c r="F42" s="21">
        <v>0</v>
      </c>
      <c r="G42" s="21">
        <v>0</v>
      </c>
      <c r="H42" s="21">
        <v>0</v>
      </c>
      <c r="I42" s="21">
        <v>0</v>
      </c>
      <c r="J42" s="21">
        <f t="shared" si="0"/>
        <v>4969795</v>
      </c>
      <c r="K42" s="56">
        <v>0</v>
      </c>
      <c r="L42" s="56"/>
      <c r="M42" s="56"/>
      <c r="N42" s="58">
        <v>0</v>
      </c>
      <c r="O42" s="58"/>
      <c r="P42" s="58"/>
      <c r="Q42" s="21">
        <f t="shared" si="1"/>
        <v>4969795</v>
      </c>
    </row>
    <row r="43" spans="2:17" ht="15" customHeight="1">
      <c r="B43" s="7" t="s">
        <v>70</v>
      </c>
      <c r="C43" s="56" t="s">
        <v>69</v>
      </c>
      <c r="D43" s="56"/>
      <c r="E43" s="21">
        <v>4799795</v>
      </c>
      <c r="F43" s="21">
        <v>0</v>
      </c>
      <c r="G43" s="21">
        <v>0</v>
      </c>
      <c r="H43" s="21">
        <v>0</v>
      </c>
      <c r="I43" s="21">
        <v>0</v>
      </c>
      <c r="J43" s="21">
        <f t="shared" si="0"/>
        <v>4799795</v>
      </c>
      <c r="K43" s="56">
        <v>0</v>
      </c>
      <c r="L43" s="56"/>
      <c r="M43" s="56"/>
      <c r="N43" s="58">
        <v>0</v>
      </c>
      <c r="O43" s="58"/>
      <c r="P43" s="58"/>
      <c r="Q43" s="21">
        <f t="shared" si="1"/>
        <v>4799795</v>
      </c>
    </row>
    <row r="44" spans="2:17" ht="15" customHeight="1">
      <c r="B44" s="7" t="s">
        <v>71</v>
      </c>
      <c r="C44" s="56" t="s">
        <v>69</v>
      </c>
      <c r="D44" s="56"/>
      <c r="E44" s="21">
        <v>170000</v>
      </c>
      <c r="F44" s="21">
        <v>0</v>
      </c>
      <c r="G44" s="21">
        <v>0</v>
      </c>
      <c r="H44" s="21">
        <v>0</v>
      </c>
      <c r="I44" s="21">
        <v>0</v>
      </c>
      <c r="J44" s="21">
        <f t="shared" si="0"/>
        <v>170000</v>
      </c>
      <c r="K44" s="56">
        <v>0</v>
      </c>
      <c r="L44" s="56"/>
      <c r="M44" s="56"/>
      <c r="N44" s="58">
        <v>0</v>
      </c>
      <c r="O44" s="58"/>
      <c r="P44" s="58"/>
      <c r="Q44" s="21">
        <f t="shared" si="1"/>
        <v>170000</v>
      </c>
    </row>
    <row r="45" spans="2:17" ht="15" customHeight="1">
      <c r="B45" s="7" t="s">
        <v>72</v>
      </c>
      <c r="C45" s="56" t="s">
        <v>73</v>
      </c>
      <c r="D45" s="56"/>
      <c r="E45" s="21">
        <v>1677460.52</v>
      </c>
      <c r="F45" s="21">
        <v>0</v>
      </c>
      <c r="G45" s="21">
        <v>0</v>
      </c>
      <c r="H45" s="21">
        <v>0</v>
      </c>
      <c r="I45" s="21">
        <v>0</v>
      </c>
      <c r="J45" s="21">
        <f t="shared" si="0"/>
        <v>1677460.52</v>
      </c>
      <c r="K45" s="56">
        <v>0</v>
      </c>
      <c r="L45" s="56"/>
      <c r="M45" s="56"/>
      <c r="N45" s="58">
        <v>0</v>
      </c>
      <c r="O45" s="58"/>
      <c r="P45" s="58"/>
      <c r="Q45" s="21">
        <f t="shared" si="1"/>
        <v>1677460.52</v>
      </c>
    </row>
    <row r="46" spans="2:17" ht="15" customHeight="1">
      <c r="B46" s="7" t="s">
        <v>74</v>
      </c>
      <c r="C46" s="56" t="s">
        <v>73</v>
      </c>
      <c r="D46" s="56"/>
      <c r="E46" s="21">
        <v>1677460.52</v>
      </c>
      <c r="F46" s="21">
        <v>0</v>
      </c>
      <c r="G46" s="21">
        <v>0</v>
      </c>
      <c r="H46" s="21">
        <v>0</v>
      </c>
      <c r="I46" s="21">
        <v>0</v>
      </c>
      <c r="J46" s="21">
        <f t="shared" si="0"/>
        <v>1677460.52</v>
      </c>
      <c r="K46" s="56">
        <v>0</v>
      </c>
      <c r="L46" s="56"/>
      <c r="M46" s="56"/>
      <c r="N46" s="58">
        <v>0</v>
      </c>
      <c r="O46" s="58"/>
      <c r="P46" s="58"/>
      <c r="Q46" s="21">
        <f t="shared" si="1"/>
        <v>1677460.52</v>
      </c>
    </row>
    <row r="47" spans="2:17" ht="15" customHeight="1">
      <c r="B47" s="7" t="s">
        <v>75</v>
      </c>
      <c r="C47" s="56" t="s">
        <v>73</v>
      </c>
      <c r="D47" s="56"/>
      <c r="E47" s="21">
        <v>558664</v>
      </c>
      <c r="F47" s="21">
        <v>0</v>
      </c>
      <c r="G47" s="21">
        <v>0</v>
      </c>
      <c r="H47" s="21">
        <v>0</v>
      </c>
      <c r="I47" s="21">
        <v>0</v>
      </c>
      <c r="J47" s="21">
        <f t="shared" si="0"/>
        <v>558664</v>
      </c>
      <c r="K47" s="56">
        <v>0</v>
      </c>
      <c r="L47" s="56"/>
      <c r="M47" s="56"/>
      <c r="N47" s="58">
        <v>0</v>
      </c>
      <c r="O47" s="58"/>
      <c r="P47" s="58"/>
      <c r="Q47" s="21">
        <f t="shared" si="1"/>
        <v>558664</v>
      </c>
    </row>
    <row r="48" spans="2:17" ht="15" customHeight="1">
      <c r="B48" s="7" t="s">
        <v>76</v>
      </c>
      <c r="C48" s="56" t="s">
        <v>73</v>
      </c>
      <c r="D48" s="56"/>
      <c r="E48" s="21">
        <v>1000000</v>
      </c>
      <c r="F48" s="21">
        <v>0</v>
      </c>
      <c r="G48" s="21">
        <v>0</v>
      </c>
      <c r="H48" s="21">
        <v>0</v>
      </c>
      <c r="I48" s="21">
        <v>0</v>
      </c>
      <c r="J48" s="21">
        <f t="shared" si="0"/>
        <v>1000000</v>
      </c>
      <c r="K48" s="56">
        <v>0</v>
      </c>
      <c r="L48" s="56"/>
      <c r="M48" s="56"/>
      <c r="N48" s="58">
        <v>0</v>
      </c>
      <c r="O48" s="58"/>
      <c r="P48" s="58"/>
      <c r="Q48" s="21">
        <f t="shared" si="1"/>
        <v>1000000</v>
      </c>
    </row>
    <row r="49" spans="2:17" ht="15" customHeight="1">
      <c r="B49" s="7" t="s">
        <v>77</v>
      </c>
      <c r="C49" s="56" t="s">
        <v>73</v>
      </c>
      <c r="D49" s="56"/>
      <c r="E49" s="21">
        <v>118796.52</v>
      </c>
      <c r="F49" s="21">
        <v>0</v>
      </c>
      <c r="G49" s="21">
        <v>0</v>
      </c>
      <c r="H49" s="21">
        <v>0</v>
      </c>
      <c r="I49" s="21">
        <v>0</v>
      </c>
      <c r="J49" s="21">
        <f t="shared" si="0"/>
        <v>118796.52</v>
      </c>
      <c r="K49" s="56">
        <v>0</v>
      </c>
      <c r="L49" s="56"/>
      <c r="M49" s="56"/>
      <c r="N49" s="58">
        <v>0</v>
      </c>
      <c r="O49" s="58"/>
      <c r="P49" s="58"/>
      <c r="Q49" s="21">
        <f t="shared" si="1"/>
        <v>118796.52</v>
      </c>
    </row>
    <row r="50" spans="2:17" ht="15" customHeight="1">
      <c r="B50" s="7" t="s">
        <v>78</v>
      </c>
      <c r="C50" s="56" t="s">
        <v>79</v>
      </c>
      <c r="D50" s="56"/>
      <c r="E50" s="21">
        <v>12000000</v>
      </c>
      <c r="F50" s="21">
        <v>0</v>
      </c>
      <c r="G50" s="21">
        <v>0</v>
      </c>
      <c r="H50" s="21">
        <v>0</v>
      </c>
      <c r="I50" s="21">
        <v>0</v>
      </c>
      <c r="J50" s="21">
        <f t="shared" si="0"/>
        <v>12000000</v>
      </c>
      <c r="K50" s="56">
        <v>0</v>
      </c>
      <c r="L50" s="56"/>
      <c r="M50" s="56"/>
      <c r="N50" s="58">
        <v>0</v>
      </c>
      <c r="O50" s="58"/>
      <c r="P50" s="58"/>
      <c r="Q50" s="21">
        <f t="shared" si="1"/>
        <v>12000000</v>
      </c>
    </row>
    <row r="51" spans="2:17" ht="15" customHeight="1">
      <c r="B51" s="7" t="s">
        <v>80</v>
      </c>
      <c r="C51" s="56" t="s">
        <v>81</v>
      </c>
      <c r="D51" s="56"/>
      <c r="E51" s="21">
        <v>12000000</v>
      </c>
      <c r="F51" s="21">
        <v>0</v>
      </c>
      <c r="G51" s="21">
        <v>0</v>
      </c>
      <c r="H51" s="21">
        <v>0</v>
      </c>
      <c r="I51" s="21">
        <v>0</v>
      </c>
      <c r="J51" s="21">
        <f t="shared" si="0"/>
        <v>12000000</v>
      </c>
      <c r="K51" s="56">
        <v>0</v>
      </c>
      <c r="L51" s="56"/>
      <c r="M51" s="56"/>
      <c r="N51" s="58">
        <v>0</v>
      </c>
      <c r="O51" s="58"/>
      <c r="P51" s="58"/>
      <c r="Q51" s="21">
        <f t="shared" si="1"/>
        <v>12000000</v>
      </c>
    </row>
    <row r="52" spans="2:17" ht="20.25" customHeight="1">
      <c r="B52" s="7" t="s">
        <v>82</v>
      </c>
      <c r="C52" s="56" t="s">
        <v>83</v>
      </c>
      <c r="D52" s="56"/>
      <c r="E52" s="21">
        <v>12000000</v>
      </c>
      <c r="F52" s="21">
        <v>0</v>
      </c>
      <c r="G52" s="21">
        <v>0</v>
      </c>
      <c r="H52" s="21">
        <v>0</v>
      </c>
      <c r="I52" s="21">
        <v>0</v>
      </c>
      <c r="J52" s="21">
        <f t="shared" si="0"/>
        <v>12000000</v>
      </c>
      <c r="K52" s="56">
        <v>0</v>
      </c>
      <c r="L52" s="56"/>
      <c r="M52" s="56"/>
      <c r="N52" s="58">
        <v>0</v>
      </c>
      <c r="O52" s="58"/>
      <c r="P52" s="58"/>
      <c r="Q52" s="21">
        <f t="shared" si="1"/>
        <v>12000000</v>
      </c>
    </row>
    <row r="53" spans="2:17" ht="15" customHeight="1">
      <c r="B53" s="7" t="s">
        <v>84</v>
      </c>
      <c r="C53" s="56" t="s">
        <v>85</v>
      </c>
      <c r="D53" s="56"/>
      <c r="E53" s="21">
        <v>12000000</v>
      </c>
      <c r="F53" s="21">
        <v>0</v>
      </c>
      <c r="G53" s="21">
        <v>0</v>
      </c>
      <c r="H53" s="21">
        <v>0</v>
      </c>
      <c r="I53" s="21">
        <v>0</v>
      </c>
      <c r="J53" s="21">
        <f t="shared" si="0"/>
        <v>12000000</v>
      </c>
      <c r="K53" s="56">
        <v>0</v>
      </c>
      <c r="L53" s="56"/>
      <c r="M53" s="56"/>
      <c r="N53" s="58">
        <v>0</v>
      </c>
      <c r="O53" s="58"/>
      <c r="P53" s="58"/>
      <c r="Q53" s="21">
        <f t="shared" si="1"/>
        <v>12000000</v>
      </c>
    </row>
    <row r="54" spans="2:17" ht="15" customHeight="1">
      <c r="B54" s="7" t="s">
        <v>86</v>
      </c>
      <c r="C54" s="56" t="s">
        <v>85</v>
      </c>
      <c r="D54" s="56"/>
      <c r="E54" s="21">
        <v>12000000</v>
      </c>
      <c r="F54" s="21">
        <v>0</v>
      </c>
      <c r="G54" s="21">
        <v>0</v>
      </c>
      <c r="H54" s="21">
        <v>0</v>
      </c>
      <c r="I54" s="21">
        <v>0</v>
      </c>
      <c r="J54" s="21">
        <f t="shared" si="0"/>
        <v>12000000</v>
      </c>
      <c r="K54" s="56">
        <v>0</v>
      </c>
      <c r="L54" s="56"/>
      <c r="M54" s="56"/>
      <c r="N54" s="58">
        <v>0</v>
      </c>
      <c r="O54" s="58"/>
      <c r="P54" s="58"/>
      <c r="Q54" s="21">
        <f t="shared" si="1"/>
        <v>12000000</v>
      </c>
    </row>
    <row r="55" spans="2:17" ht="15" customHeight="1">
      <c r="B55" s="7" t="s">
        <v>87</v>
      </c>
      <c r="C55" s="56" t="s">
        <v>85</v>
      </c>
      <c r="D55" s="56"/>
      <c r="E55" s="21">
        <v>12000000</v>
      </c>
      <c r="F55" s="21">
        <v>0</v>
      </c>
      <c r="G55" s="21">
        <v>0</v>
      </c>
      <c r="H55" s="21">
        <v>0</v>
      </c>
      <c r="I55" s="21">
        <v>0</v>
      </c>
      <c r="J55" s="21">
        <f t="shared" si="0"/>
        <v>12000000</v>
      </c>
      <c r="K55" s="56">
        <v>0</v>
      </c>
      <c r="L55" s="56"/>
      <c r="M55" s="56"/>
      <c r="N55" s="58">
        <v>0</v>
      </c>
      <c r="O55" s="58"/>
      <c r="P55" s="58"/>
      <c r="Q55" s="21">
        <f t="shared" si="1"/>
        <v>12000000</v>
      </c>
    </row>
    <row r="56" ht="6" customHeight="1"/>
    <row r="57" spans="2:19" ht="12" customHeight="1">
      <c r="B57" s="59" t="s">
        <v>88</v>
      </c>
      <c r="C57" s="59"/>
      <c r="M57" s="60"/>
      <c r="N57" s="60"/>
      <c r="O57" s="60"/>
      <c r="P57" s="60"/>
      <c r="Q57" s="60"/>
      <c r="R57" s="60"/>
      <c r="S57" s="60"/>
    </row>
    <row r="58" ht="36.75" customHeight="1"/>
    <row r="59" spans="2:20" ht="16.5" customHeight="1">
      <c r="B59" s="59" t="s">
        <v>89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</sheetData>
  <sheetProtection/>
  <mergeCells count="154">
    <mergeCell ref="C55:D55"/>
    <mergeCell ref="K55:M55"/>
    <mergeCell ref="N55:P55"/>
    <mergeCell ref="B57:C57"/>
    <mergeCell ref="M57:S57"/>
    <mergeCell ref="B59:T59"/>
    <mergeCell ref="C53:D53"/>
    <mergeCell ref="K53:M53"/>
    <mergeCell ref="N53:P53"/>
    <mergeCell ref="C54:D54"/>
    <mergeCell ref="K54:M54"/>
    <mergeCell ref="N54:P54"/>
    <mergeCell ref="C51:D51"/>
    <mergeCell ref="K51:M51"/>
    <mergeCell ref="N51:P51"/>
    <mergeCell ref="C52:D52"/>
    <mergeCell ref="K52:M52"/>
    <mergeCell ref="N52:P52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T59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103</v>
      </c>
      <c r="M2" s="52"/>
      <c r="N2" s="52"/>
      <c r="O2" s="52"/>
      <c r="P2" s="52"/>
      <c r="Q2" s="52"/>
      <c r="R2" s="52"/>
    </row>
    <row r="3" ht="12.75" customHeight="1">
      <c r="Q3" s="26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27"/>
      <c r="P6" s="54" t="s">
        <v>104</v>
      </c>
      <c r="Q6" s="54"/>
      <c r="R6" s="54"/>
    </row>
    <row r="7" spans="12:18" ht="18" customHeight="1">
      <c r="L7" s="54" t="s">
        <v>6</v>
      </c>
      <c r="M7" s="54"/>
      <c r="N7" s="54"/>
      <c r="O7" s="27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28" t="s">
        <v>9</v>
      </c>
      <c r="F9" s="56" t="s">
        <v>10</v>
      </c>
      <c r="G9" s="56"/>
      <c r="H9" s="56" t="s">
        <v>11</v>
      </c>
      <c r="I9" s="56"/>
      <c r="J9" s="28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29" t="s">
        <v>15</v>
      </c>
      <c r="F10" s="29" t="s">
        <v>16</v>
      </c>
      <c r="G10" s="29" t="s">
        <v>17</v>
      </c>
      <c r="H10" s="29" t="s">
        <v>16</v>
      </c>
      <c r="I10" s="29" t="s">
        <v>17</v>
      </c>
      <c r="J10" s="29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17" ht="15" customHeight="1">
      <c r="B11" s="7" t="s">
        <v>21</v>
      </c>
      <c r="C11" s="56" t="s">
        <v>0</v>
      </c>
      <c r="D11" s="56"/>
      <c r="E11" s="30">
        <v>92177812.52</v>
      </c>
      <c r="F11" s="30">
        <v>0</v>
      </c>
      <c r="G11" s="30">
        <v>0</v>
      </c>
      <c r="H11" s="30">
        <v>18110000</v>
      </c>
      <c r="I11" s="30">
        <v>18110000</v>
      </c>
      <c r="J11" s="30">
        <v>92177812.52</v>
      </c>
      <c r="K11" s="56">
        <v>23735350</v>
      </c>
      <c r="L11" s="56"/>
      <c r="M11" s="56"/>
      <c r="N11" s="58">
        <v>0</v>
      </c>
      <c r="O11" s="58"/>
      <c r="P11" s="58"/>
      <c r="Q11" s="30">
        <v>92177812.52</v>
      </c>
    </row>
    <row r="12" spans="2:17" ht="15.75" customHeight="1">
      <c r="B12" s="7" t="s">
        <v>22</v>
      </c>
      <c r="C12" s="56" t="s">
        <v>23</v>
      </c>
      <c r="D12" s="56"/>
      <c r="E12" s="30">
        <v>80177812.52</v>
      </c>
      <c r="F12" s="30">
        <v>0</v>
      </c>
      <c r="G12" s="30">
        <v>0</v>
      </c>
      <c r="H12" s="30">
        <v>18110000</v>
      </c>
      <c r="I12" s="30">
        <v>18110000</v>
      </c>
      <c r="J12" s="30">
        <v>80177812.52</v>
      </c>
      <c r="K12" s="56">
        <v>23735350</v>
      </c>
      <c r="L12" s="56"/>
      <c r="M12" s="56"/>
      <c r="N12" s="58">
        <v>0</v>
      </c>
      <c r="O12" s="58"/>
      <c r="P12" s="58"/>
      <c r="Q12" s="30">
        <v>80177812.52</v>
      </c>
    </row>
    <row r="13" spans="2:17" ht="15" customHeight="1">
      <c r="B13" s="7" t="s">
        <v>24</v>
      </c>
      <c r="C13" s="56" t="s">
        <v>25</v>
      </c>
      <c r="D13" s="56"/>
      <c r="E13" s="30">
        <v>80177812.52</v>
      </c>
      <c r="F13" s="30">
        <v>0</v>
      </c>
      <c r="G13" s="30">
        <v>0</v>
      </c>
      <c r="H13" s="30">
        <v>18110000</v>
      </c>
      <c r="I13" s="30">
        <v>18110000</v>
      </c>
      <c r="J13" s="30">
        <v>80177812.52</v>
      </c>
      <c r="K13" s="56">
        <v>23735350</v>
      </c>
      <c r="L13" s="56"/>
      <c r="M13" s="56"/>
      <c r="N13" s="58">
        <v>0</v>
      </c>
      <c r="O13" s="58"/>
      <c r="P13" s="58"/>
      <c r="Q13" s="30">
        <v>80177812.52</v>
      </c>
    </row>
    <row r="14" spans="2:17" ht="15" customHeight="1">
      <c r="B14" s="7" t="s">
        <v>26</v>
      </c>
      <c r="C14" s="56" t="s">
        <v>27</v>
      </c>
      <c r="D14" s="56"/>
      <c r="E14" s="30">
        <v>80177812.52</v>
      </c>
      <c r="F14" s="30">
        <v>0</v>
      </c>
      <c r="G14" s="30">
        <v>0</v>
      </c>
      <c r="H14" s="30">
        <v>18110000</v>
      </c>
      <c r="I14" s="30">
        <v>18110000</v>
      </c>
      <c r="J14" s="30">
        <v>80177812.52</v>
      </c>
      <c r="K14" s="56">
        <v>23735350</v>
      </c>
      <c r="L14" s="56"/>
      <c r="M14" s="56"/>
      <c r="N14" s="58">
        <v>0</v>
      </c>
      <c r="O14" s="58"/>
      <c r="P14" s="58"/>
      <c r="Q14" s="30">
        <v>80177812.52</v>
      </c>
    </row>
    <row r="15" spans="2:17" ht="15" customHeight="1">
      <c r="B15" s="7" t="s">
        <v>28</v>
      </c>
      <c r="C15" s="56" t="s">
        <v>29</v>
      </c>
      <c r="D15" s="56"/>
      <c r="E15" s="30">
        <v>40982710</v>
      </c>
      <c r="F15" s="30">
        <v>0</v>
      </c>
      <c r="G15" s="30">
        <v>0</v>
      </c>
      <c r="H15" s="30">
        <v>13285000</v>
      </c>
      <c r="I15" s="30">
        <v>11785000</v>
      </c>
      <c r="J15" s="30">
        <v>42482710</v>
      </c>
      <c r="K15" s="56">
        <v>8290000</v>
      </c>
      <c r="L15" s="56"/>
      <c r="M15" s="56"/>
      <c r="N15" s="58">
        <v>0</v>
      </c>
      <c r="O15" s="58"/>
      <c r="P15" s="58"/>
      <c r="Q15" s="30">
        <v>42482710</v>
      </c>
    </row>
    <row r="16" spans="2:17" ht="15" customHeight="1">
      <c r="B16" s="7" t="s">
        <v>30</v>
      </c>
      <c r="C16" s="56" t="s">
        <v>31</v>
      </c>
      <c r="D16" s="56"/>
      <c r="E16" s="30">
        <v>6000000</v>
      </c>
      <c r="F16" s="30">
        <v>0</v>
      </c>
      <c r="G16" s="30">
        <v>0</v>
      </c>
      <c r="H16" s="30">
        <v>0</v>
      </c>
      <c r="I16" s="30">
        <v>4785000</v>
      </c>
      <c r="J16" s="30">
        <v>1215000</v>
      </c>
      <c r="K16" s="56">
        <v>0</v>
      </c>
      <c r="L16" s="56"/>
      <c r="M16" s="56"/>
      <c r="N16" s="58">
        <v>0</v>
      </c>
      <c r="O16" s="58"/>
      <c r="P16" s="58"/>
      <c r="Q16" s="30">
        <v>1215000</v>
      </c>
    </row>
    <row r="17" spans="2:17" ht="15" customHeight="1">
      <c r="B17" s="7" t="s">
        <v>32</v>
      </c>
      <c r="C17" s="56" t="s">
        <v>33</v>
      </c>
      <c r="D17" s="56"/>
      <c r="E17" s="30">
        <v>6000000</v>
      </c>
      <c r="F17" s="30">
        <v>0</v>
      </c>
      <c r="G17" s="30">
        <v>0</v>
      </c>
      <c r="H17" s="30">
        <v>0</v>
      </c>
      <c r="I17" s="30">
        <v>4785000</v>
      </c>
      <c r="J17" s="30">
        <v>1215000</v>
      </c>
      <c r="K17" s="56">
        <v>0</v>
      </c>
      <c r="L17" s="56"/>
      <c r="M17" s="56"/>
      <c r="N17" s="58">
        <v>0</v>
      </c>
      <c r="O17" s="58"/>
      <c r="P17" s="58"/>
      <c r="Q17" s="30">
        <v>1215000</v>
      </c>
    </row>
    <row r="18" spans="2:17" ht="15" customHeight="1">
      <c r="B18" s="7" t="s">
        <v>34</v>
      </c>
      <c r="C18" s="56" t="s">
        <v>35</v>
      </c>
      <c r="D18" s="56"/>
      <c r="E18" s="30">
        <v>1337450</v>
      </c>
      <c r="F18" s="30">
        <v>0</v>
      </c>
      <c r="G18" s="30">
        <v>0</v>
      </c>
      <c r="H18" s="30">
        <v>0</v>
      </c>
      <c r="I18" s="30">
        <v>1000000</v>
      </c>
      <c r="J18" s="30">
        <v>337450</v>
      </c>
      <c r="K18" s="56">
        <v>0</v>
      </c>
      <c r="L18" s="56"/>
      <c r="M18" s="56"/>
      <c r="N18" s="58">
        <v>0</v>
      </c>
      <c r="O18" s="58"/>
      <c r="P18" s="58"/>
      <c r="Q18" s="30">
        <v>337450</v>
      </c>
    </row>
    <row r="19" spans="2:17" ht="15" customHeight="1">
      <c r="B19" s="7" t="s">
        <v>36</v>
      </c>
      <c r="C19" s="56" t="s">
        <v>37</v>
      </c>
      <c r="D19" s="56"/>
      <c r="E19" s="30">
        <v>1000000</v>
      </c>
      <c r="F19" s="30">
        <v>0</v>
      </c>
      <c r="G19" s="30">
        <v>0</v>
      </c>
      <c r="H19" s="30">
        <v>0</v>
      </c>
      <c r="I19" s="30">
        <v>1000000</v>
      </c>
      <c r="J19" s="30">
        <v>0</v>
      </c>
      <c r="K19" s="56">
        <v>0</v>
      </c>
      <c r="L19" s="56"/>
      <c r="M19" s="56"/>
      <c r="N19" s="58">
        <v>0</v>
      </c>
      <c r="O19" s="58"/>
      <c r="P19" s="58"/>
      <c r="Q19" s="30">
        <v>0</v>
      </c>
    </row>
    <row r="20" spans="2:17" ht="15" customHeight="1">
      <c r="B20" s="7" t="s">
        <v>38</v>
      </c>
      <c r="C20" s="56" t="s">
        <v>37</v>
      </c>
      <c r="D20" s="56"/>
      <c r="E20" s="30">
        <v>337450</v>
      </c>
      <c r="F20" s="30">
        <v>0</v>
      </c>
      <c r="G20" s="30">
        <v>0</v>
      </c>
      <c r="H20" s="30">
        <v>0</v>
      </c>
      <c r="I20" s="30">
        <v>0</v>
      </c>
      <c r="J20" s="30">
        <v>337450</v>
      </c>
      <c r="K20" s="56">
        <v>0</v>
      </c>
      <c r="L20" s="56"/>
      <c r="M20" s="56"/>
      <c r="N20" s="58">
        <v>0</v>
      </c>
      <c r="O20" s="58"/>
      <c r="P20" s="58"/>
      <c r="Q20" s="30">
        <v>337450</v>
      </c>
    </row>
    <row r="21" spans="2:17" ht="15" customHeight="1">
      <c r="B21" s="7" t="s">
        <v>39</v>
      </c>
      <c r="C21" s="56" t="s">
        <v>40</v>
      </c>
      <c r="D21" s="56"/>
      <c r="E21" s="30">
        <v>8382550</v>
      </c>
      <c r="F21" s="30">
        <v>0</v>
      </c>
      <c r="G21" s="30">
        <v>0</v>
      </c>
      <c r="H21" s="30">
        <v>5785000</v>
      </c>
      <c r="I21" s="30">
        <v>0</v>
      </c>
      <c r="J21" s="30">
        <v>14167550</v>
      </c>
      <c r="K21" s="56">
        <v>0</v>
      </c>
      <c r="L21" s="56"/>
      <c r="M21" s="56"/>
      <c r="N21" s="58">
        <v>0</v>
      </c>
      <c r="O21" s="58"/>
      <c r="P21" s="58"/>
      <c r="Q21" s="30">
        <v>14167550</v>
      </c>
    </row>
    <row r="22" spans="2:17" ht="15" customHeight="1">
      <c r="B22" s="7" t="s">
        <v>41</v>
      </c>
      <c r="C22" s="56" t="s">
        <v>42</v>
      </c>
      <c r="D22" s="56"/>
      <c r="E22" s="30">
        <v>1000000</v>
      </c>
      <c r="F22" s="30">
        <v>0</v>
      </c>
      <c r="G22" s="30">
        <v>0</v>
      </c>
      <c r="H22" s="30">
        <v>1000000</v>
      </c>
      <c r="I22" s="30">
        <v>0</v>
      </c>
      <c r="J22" s="30">
        <v>2000000</v>
      </c>
      <c r="K22" s="56">
        <v>0</v>
      </c>
      <c r="L22" s="56"/>
      <c r="M22" s="56"/>
      <c r="N22" s="58">
        <v>0</v>
      </c>
      <c r="O22" s="58"/>
      <c r="P22" s="58"/>
      <c r="Q22" s="30">
        <v>2000000</v>
      </c>
    </row>
    <row r="23" spans="2:17" ht="15" customHeight="1">
      <c r="B23" s="7" t="s">
        <v>43</v>
      </c>
      <c r="C23" s="56" t="s">
        <v>42</v>
      </c>
      <c r="D23" s="56"/>
      <c r="E23" s="30">
        <v>7000000</v>
      </c>
      <c r="F23" s="30">
        <v>0</v>
      </c>
      <c r="G23" s="30">
        <v>0</v>
      </c>
      <c r="H23" s="30">
        <v>4785000</v>
      </c>
      <c r="I23" s="30">
        <v>0</v>
      </c>
      <c r="J23" s="30">
        <v>11785000</v>
      </c>
      <c r="K23" s="56">
        <v>0</v>
      </c>
      <c r="L23" s="56"/>
      <c r="M23" s="56"/>
      <c r="N23" s="58">
        <v>0</v>
      </c>
      <c r="O23" s="58"/>
      <c r="P23" s="58"/>
      <c r="Q23" s="30">
        <v>11785000</v>
      </c>
    </row>
    <row r="24" spans="2:17" ht="15" customHeight="1">
      <c r="B24" s="7" t="s">
        <v>44</v>
      </c>
      <c r="C24" s="56" t="s">
        <v>42</v>
      </c>
      <c r="D24" s="56"/>
      <c r="E24" s="30">
        <v>382550</v>
      </c>
      <c r="F24" s="30">
        <v>0</v>
      </c>
      <c r="G24" s="30">
        <v>0</v>
      </c>
      <c r="H24" s="30">
        <v>0</v>
      </c>
      <c r="I24" s="30">
        <v>0</v>
      </c>
      <c r="J24" s="30">
        <v>382550</v>
      </c>
      <c r="K24" s="56">
        <v>0</v>
      </c>
      <c r="L24" s="56"/>
      <c r="M24" s="56"/>
      <c r="N24" s="58">
        <v>0</v>
      </c>
      <c r="O24" s="58"/>
      <c r="P24" s="58"/>
      <c r="Q24" s="30">
        <v>382550</v>
      </c>
    </row>
    <row r="25" spans="2:17" ht="15" customHeight="1">
      <c r="B25" s="7" t="s">
        <v>45</v>
      </c>
      <c r="C25" s="56" t="s">
        <v>46</v>
      </c>
      <c r="D25" s="56"/>
      <c r="E25" s="30">
        <v>10782166</v>
      </c>
      <c r="F25" s="30">
        <v>0</v>
      </c>
      <c r="G25" s="30">
        <v>0</v>
      </c>
      <c r="H25" s="30">
        <v>7500000</v>
      </c>
      <c r="I25" s="30">
        <v>0</v>
      </c>
      <c r="J25" s="30">
        <v>18282166</v>
      </c>
      <c r="K25" s="56">
        <v>0</v>
      </c>
      <c r="L25" s="56"/>
      <c r="M25" s="56"/>
      <c r="N25" s="58">
        <v>0</v>
      </c>
      <c r="O25" s="58"/>
      <c r="P25" s="58"/>
      <c r="Q25" s="30">
        <v>18282166</v>
      </c>
    </row>
    <row r="26" spans="2:17" ht="15" customHeight="1">
      <c r="B26" s="7" t="s">
        <v>47</v>
      </c>
      <c r="C26" s="56" t="s">
        <v>46</v>
      </c>
      <c r="D26" s="56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56">
        <v>0</v>
      </c>
      <c r="L26" s="56"/>
      <c r="M26" s="56"/>
      <c r="N26" s="58">
        <v>0</v>
      </c>
      <c r="O26" s="58"/>
      <c r="P26" s="58"/>
      <c r="Q26" s="30">
        <v>0</v>
      </c>
    </row>
    <row r="27" spans="2:17" ht="15" customHeight="1">
      <c r="B27" s="7" t="s">
        <v>48</v>
      </c>
      <c r="C27" s="56" t="s">
        <v>46</v>
      </c>
      <c r="D27" s="56"/>
      <c r="E27" s="30">
        <v>10782166</v>
      </c>
      <c r="F27" s="30">
        <v>0</v>
      </c>
      <c r="G27" s="30">
        <v>0</v>
      </c>
      <c r="H27" s="30">
        <v>7500000</v>
      </c>
      <c r="I27" s="30">
        <v>0</v>
      </c>
      <c r="J27" s="30">
        <v>18282166</v>
      </c>
      <c r="K27" s="56">
        <v>0</v>
      </c>
      <c r="L27" s="56"/>
      <c r="M27" s="56"/>
      <c r="N27" s="58">
        <v>0</v>
      </c>
      <c r="O27" s="58"/>
      <c r="P27" s="58"/>
      <c r="Q27" s="30">
        <v>18282166</v>
      </c>
    </row>
    <row r="28" spans="2:17" ht="20.25" customHeight="1">
      <c r="B28" s="7" t="s">
        <v>49</v>
      </c>
      <c r="C28" s="56" t="s">
        <v>50</v>
      </c>
      <c r="D28" s="56"/>
      <c r="E28" s="30">
        <v>10480544</v>
      </c>
      <c r="F28" s="30">
        <v>0</v>
      </c>
      <c r="G28" s="30">
        <v>0</v>
      </c>
      <c r="H28" s="30">
        <v>0</v>
      </c>
      <c r="I28" s="30">
        <v>6000000</v>
      </c>
      <c r="J28" s="30">
        <v>4480544</v>
      </c>
      <c r="K28" s="56">
        <v>8290000</v>
      </c>
      <c r="L28" s="56"/>
      <c r="M28" s="56"/>
      <c r="N28" s="58">
        <v>0</v>
      </c>
      <c r="O28" s="58"/>
      <c r="P28" s="58"/>
      <c r="Q28" s="30">
        <v>4480544</v>
      </c>
    </row>
    <row r="29" spans="2:17" ht="15" customHeight="1">
      <c r="B29" s="7" t="s">
        <v>51</v>
      </c>
      <c r="C29" s="56" t="s">
        <v>52</v>
      </c>
      <c r="D29" s="56"/>
      <c r="E29" s="30">
        <v>6000000</v>
      </c>
      <c r="F29" s="30">
        <v>0</v>
      </c>
      <c r="G29" s="30">
        <v>0</v>
      </c>
      <c r="H29" s="30">
        <v>0</v>
      </c>
      <c r="I29" s="30">
        <v>6000000</v>
      </c>
      <c r="J29" s="30">
        <v>0</v>
      </c>
      <c r="K29" s="56">
        <v>0</v>
      </c>
      <c r="L29" s="56"/>
      <c r="M29" s="56"/>
      <c r="N29" s="58">
        <v>0</v>
      </c>
      <c r="O29" s="58"/>
      <c r="P29" s="58"/>
      <c r="Q29" s="30">
        <v>0</v>
      </c>
    </row>
    <row r="30" spans="2:17" ht="15" customHeight="1">
      <c r="B30" s="7" t="s">
        <v>53</v>
      </c>
      <c r="C30" s="56" t="s">
        <v>105</v>
      </c>
      <c r="D30" s="56"/>
      <c r="E30" s="30">
        <v>4480544</v>
      </c>
      <c r="F30" s="30">
        <v>0</v>
      </c>
      <c r="G30" s="30">
        <v>0</v>
      </c>
      <c r="H30" s="30">
        <v>0</v>
      </c>
      <c r="I30" s="30">
        <v>0</v>
      </c>
      <c r="J30" s="30">
        <v>4480544</v>
      </c>
      <c r="K30" s="56">
        <v>8290000</v>
      </c>
      <c r="L30" s="56"/>
      <c r="M30" s="56"/>
      <c r="N30" s="58">
        <v>0</v>
      </c>
      <c r="O30" s="58"/>
      <c r="P30" s="58"/>
      <c r="Q30" s="30">
        <v>4480544</v>
      </c>
    </row>
    <row r="31" spans="2:17" ht="15" customHeight="1">
      <c r="B31" s="7" t="s">
        <v>54</v>
      </c>
      <c r="C31" s="56" t="s">
        <v>55</v>
      </c>
      <c r="D31" s="56"/>
      <c r="E31" s="30">
        <v>4000000</v>
      </c>
      <c r="F31" s="30">
        <v>0</v>
      </c>
      <c r="G31" s="30">
        <v>0</v>
      </c>
      <c r="H31" s="30">
        <v>0</v>
      </c>
      <c r="I31" s="30">
        <v>0</v>
      </c>
      <c r="J31" s="30">
        <v>4000000</v>
      </c>
      <c r="K31" s="56">
        <v>0</v>
      </c>
      <c r="L31" s="56"/>
      <c r="M31" s="56"/>
      <c r="N31" s="58">
        <v>0</v>
      </c>
      <c r="O31" s="58"/>
      <c r="P31" s="58"/>
      <c r="Q31" s="30">
        <v>4000000</v>
      </c>
    </row>
    <row r="32" spans="2:17" ht="15" customHeight="1">
      <c r="B32" s="7" t="s">
        <v>56</v>
      </c>
      <c r="C32" s="56" t="s">
        <v>55</v>
      </c>
      <c r="D32" s="56"/>
      <c r="E32" s="30">
        <v>4000000</v>
      </c>
      <c r="F32" s="30">
        <v>0</v>
      </c>
      <c r="G32" s="30">
        <v>0</v>
      </c>
      <c r="H32" s="30">
        <v>0</v>
      </c>
      <c r="I32" s="30">
        <v>0</v>
      </c>
      <c r="J32" s="30">
        <v>4000000</v>
      </c>
      <c r="K32" s="56">
        <v>0</v>
      </c>
      <c r="L32" s="56"/>
      <c r="M32" s="56"/>
      <c r="N32" s="58">
        <v>0</v>
      </c>
      <c r="O32" s="58"/>
      <c r="P32" s="58"/>
      <c r="Q32" s="30">
        <v>4000000</v>
      </c>
    </row>
    <row r="33" spans="2:17" ht="15" customHeight="1">
      <c r="B33" s="7" t="s">
        <v>57</v>
      </c>
      <c r="C33" s="56" t="s">
        <v>58</v>
      </c>
      <c r="D33" s="56"/>
      <c r="E33" s="30">
        <v>32547847</v>
      </c>
      <c r="F33" s="30">
        <v>0</v>
      </c>
      <c r="G33" s="30">
        <v>0</v>
      </c>
      <c r="H33" s="30">
        <v>4825000</v>
      </c>
      <c r="I33" s="30">
        <v>1500000</v>
      </c>
      <c r="J33" s="30">
        <v>35872847</v>
      </c>
      <c r="K33" s="56">
        <v>15445350</v>
      </c>
      <c r="L33" s="56"/>
      <c r="M33" s="56"/>
      <c r="N33" s="58">
        <v>0</v>
      </c>
      <c r="O33" s="58"/>
      <c r="P33" s="58"/>
      <c r="Q33" s="30">
        <v>35872847</v>
      </c>
    </row>
    <row r="34" spans="2:17" ht="15" customHeight="1">
      <c r="B34" s="7" t="s">
        <v>99</v>
      </c>
      <c r="C34" s="56" t="s">
        <v>100</v>
      </c>
      <c r="D34" s="56"/>
      <c r="E34" s="30">
        <v>0</v>
      </c>
      <c r="F34" s="30">
        <v>0</v>
      </c>
      <c r="G34" s="30">
        <v>0</v>
      </c>
      <c r="H34" s="30">
        <v>4825000</v>
      </c>
      <c r="I34" s="30">
        <v>0</v>
      </c>
      <c r="J34" s="30">
        <v>4825000</v>
      </c>
      <c r="K34" s="56">
        <v>0</v>
      </c>
      <c r="L34" s="56"/>
      <c r="M34" s="56"/>
      <c r="N34" s="58">
        <v>0</v>
      </c>
      <c r="O34" s="58"/>
      <c r="P34" s="58"/>
      <c r="Q34" s="30">
        <v>4825000</v>
      </c>
    </row>
    <row r="35" spans="2:17" ht="15" customHeight="1">
      <c r="B35" s="7" t="s">
        <v>101</v>
      </c>
      <c r="C35" s="56" t="s">
        <v>100</v>
      </c>
      <c r="D35" s="56"/>
      <c r="E35" s="30">
        <v>0</v>
      </c>
      <c r="F35" s="30">
        <v>0</v>
      </c>
      <c r="G35" s="30">
        <v>0</v>
      </c>
      <c r="H35" s="30">
        <v>4825000</v>
      </c>
      <c r="I35" s="30">
        <v>0</v>
      </c>
      <c r="J35" s="30">
        <v>4825000</v>
      </c>
      <c r="K35" s="56">
        <v>0</v>
      </c>
      <c r="L35" s="56"/>
      <c r="M35" s="56"/>
      <c r="N35" s="58">
        <v>0</v>
      </c>
      <c r="O35" s="58"/>
      <c r="P35" s="58"/>
      <c r="Q35" s="30">
        <v>4825000</v>
      </c>
    </row>
    <row r="36" spans="2:17" ht="15" customHeight="1">
      <c r="B36" s="7" t="s">
        <v>59</v>
      </c>
      <c r="C36" s="56" t="s">
        <v>60</v>
      </c>
      <c r="D36" s="56"/>
      <c r="E36" s="30">
        <v>25547847</v>
      </c>
      <c r="F36" s="30">
        <v>0</v>
      </c>
      <c r="G36" s="30">
        <v>0</v>
      </c>
      <c r="H36" s="30">
        <v>0</v>
      </c>
      <c r="I36" s="30">
        <v>0</v>
      </c>
      <c r="J36" s="30">
        <v>25547847</v>
      </c>
      <c r="K36" s="56">
        <v>15445350</v>
      </c>
      <c r="L36" s="56"/>
      <c r="M36" s="56"/>
      <c r="N36" s="58">
        <v>0</v>
      </c>
      <c r="O36" s="58"/>
      <c r="P36" s="58"/>
      <c r="Q36" s="30">
        <v>25547847</v>
      </c>
    </row>
    <row r="37" spans="2:17" ht="15" customHeight="1">
      <c r="B37" s="7" t="s">
        <v>61</v>
      </c>
      <c r="C37" s="56" t="s">
        <v>60</v>
      </c>
      <c r="D37" s="56"/>
      <c r="E37" s="30">
        <v>20993197</v>
      </c>
      <c r="F37" s="30">
        <v>0</v>
      </c>
      <c r="G37" s="30">
        <v>0</v>
      </c>
      <c r="H37" s="30">
        <v>0</v>
      </c>
      <c r="I37" s="30">
        <v>0</v>
      </c>
      <c r="J37" s="30">
        <v>20993197</v>
      </c>
      <c r="K37" s="56">
        <v>0</v>
      </c>
      <c r="L37" s="56"/>
      <c r="M37" s="56"/>
      <c r="N37" s="58">
        <v>0</v>
      </c>
      <c r="O37" s="58"/>
      <c r="P37" s="58"/>
      <c r="Q37" s="30">
        <v>20993197</v>
      </c>
    </row>
    <row r="38" spans="2:17" ht="15" customHeight="1">
      <c r="B38" s="7" t="s">
        <v>62</v>
      </c>
      <c r="C38" s="56" t="s">
        <v>60</v>
      </c>
      <c r="D38" s="56"/>
      <c r="E38" s="30">
        <v>4554650</v>
      </c>
      <c r="F38" s="30">
        <v>0</v>
      </c>
      <c r="G38" s="30">
        <v>0</v>
      </c>
      <c r="H38" s="30">
        <v>0</v>
      </c>
      <c r="I38" s="30">
        <v>0</v>
      </c>
      <c r="J38" s="30">
        <v>4554650</v>
      </c>
      <c r="K38" s="56">
        <v>15445350</v>
      </c>
      <c r="L38" s="56"/>
      <c r="M38" s="56"/>
      <c r="N38" s="58">
        <v>0</v>
      </c>
      <c r="O38" s="58"/>
      <c r="P38" s="58"/>
      <c r="Q38" s="30">
        <v>4554650</v>
      </c>
    </row>
    <row r="39" spans="2:17" ht="19.5" customHeight="1">
      <c r="B39" s="7" t="s">
        <v>63</v>
      </c>
      <c r="C39" s="56" t="s">
        <v>64</v>
      </c>
      <c r="D39" s="56"/>
      <c r="E39" s="30">
        <v>7000000</v>
      </c>
      <c r="F39" s="30">
        <v>0</v>
      </c>
      <c r="G39" s="30">
        <v>0</v>
      </c>
      <c r="H39" s="30">
        <v>0</v>
      </c>
      <c r="I39" s="30">
        <v>1500000</v>
      </c>
      <c r="J39" s="30">
        <v>5500000</v>
      </c>
      <c r="K39" s="56">
        <v>0</v>
      </c>
      <c r="L39" s="56"/>
      <c r="M39" s="56"/>
      <c r="N39" s="58">
        <v>0</v>
      </c>
      <c r="O39" s="58"/>
      <c r="P39" s="58"/>
      <c r="Q39" s="30">
        <v>5500000</v>
      </c>
    </row>
    <row r="40" spans="2:17" ht="20.25" customHeight="1">
      <c r="B40" s="7" t="s">
        <v>65</v>
      </c>
      <c r="C40" s="56" t="s">
        <v>64</v>
      </c>
      <c r="D40" s="56"/>
      <c r="E40" s="30">
        <v>7000000</v>
      </c>
      <c r="F40" s="30">
        <v>0</v>
      </c>
      <c r="G40" s="30">
        <v>0</v>
      </c>
      <c r="H40" s="30">
        <v>0</v>
      </c>
      <c r="I40" s="30">
        <v>1500000</v>
      </c>
      <c r="J40" s="30">
        <v>5500000</v>
      </c>
      <c r="K40" s="56">
        <v>0</v>
      </c>
      <c r="L40" s="56"/>
      <c r="M40" s="56"/>
      <c r="N40" s="58">
        <v>0</v>
      </c>
      <c r="O40" s="58"/>
      <c r="P40" s="58"/>
      <c r="Q40" s="30">
        <v>5500000</v>
      </c>
    </row>
    <row r="41" spans="2:17" ht="15" customHeight="1">
      <c r="B41" s="7" t="s">
        <v>66</v>
      </c>
      <c r="C41" s="56" t="s">
        <v>67</v>
      </c>
      <c r="D41" s="56"/>
      <c r="E41" s="30">
        <v>4969795</v>
      </c>
      <c r="F41" s="30">
        <v>0</v>
      </c>
      <c r="G41" s="30">
        <v>0</v>
      </c>
      <c r="H41" s="30">
        <v>0</v>
      </c>
      <c r="I41" s="30">
        <v>4799795</v>
      </c>
      <c r="J41" s="30">
        <v>170000</v>
      </c>
      <c r="K41" s="56">
        <v>0</v>
      </c>
      <c r="L41" s="56"/>
      <c r="M41" s="56"/>
      <c r="N41" s="58">
        <v>0</v>
      </c>
      <c r="O41" s="58"/>
      <c r="P41" s="58"/>
      <c r="Q41" s="30">
        <v>170000</v>
      </c>
    </row>
    <row r="42" spans="2:17" ht="15" customHeight="1">
      <c r="B42" s="7" t="s">
        <v>68</v>
      </c>
      <c r="C42" s="56" t="s">
        <v>69</v>
      </c>
      <c r="D42" s="56"/>
      <c r="E42" s="30">
        <v>4969795</v>
      </c>
      <c r="F42" s="30">
        <v>0</v>
      </c>
      <c r="G42" s="30">
        <v>0</v>
      </c>
      <c r="H42" s="30">
        <v>0</v>
      </c>
      <c r="I42" s="30">
        <v>4799795</v>
      </c>
      <c r="J42" s="30">
        <v>170000</v>
      </c>
      <c r="K42" s="56">
        <v>0</v>
      </c>
      <c r="L42" s="56"/>
      <c r="M42" s="56"/>
      <c r="N42" s="58">
        <v>0</v>
      </c>
      <c r="O42" s="58"/>
      <c r="P42" s="58"/>
      <c r="Q42" s="30">
        <v>170000</v>
      </c>
    </row>
    <row r="43" spans="2:17" ht="15" customHeight="1">
      <c r="B43" s="7" t="s">
        <v>70</v>
      </c>
      <c r="C43" s="56" t="s">
        <v>69</v>
      </c>
      <c r="D43" s="56"/>
      <c r="E43" s="30">
        <v>4799795</v>
      </c>
      <c r="F43" s="30">
        <v>0</v>
      </c>
      <c r="G43" s="30">
        <v>0</v>
      </c>
      <c r="H43" s="30">
        <v>0</v>
      </c>
      <c r="I43" s="30">
        <v>4799795</v>
      </c>
      <c r="J43" s="30">
        <v>0</v>
      </c>
      <c r="K43" s="56">
        <v>0</v>
      </c>
      <c r="L43" s="56"/>
      <c r="M43" s="56"/>
      <c r="N43" s="58">
        <v>0</v>
      </c>
      <c r="O43" s="58"/>
      <c r="P43" s="58"/>
      <c r="Q43" s="30">
        <v>0</v>
      </c>
    </row>
    <row r="44" spans="2:17" ht="15" customHeight="1">
      <c r="B44" s="7" t="s">
        <v>71</v>
      </c>
      <c r="C44" s="56" t="s">
        <v>69</v>
      </c>
      <c r="D44" s="56"/>
      <c r="E44" s="30">
        <v>170000</v>
      </c>
      <c r="F44" s="30">
        <v>0</v>
      </c>
      <c r="G44" s="30">
        <v>0</v>
      </c>
      <c r="H44" s="30">
        <v>0</v>
      </c>
      <c r="I44" s="30">
        <v>0</v>
      </c>
      <c r="J44" s="30">
        <v>170000</v>
      </c>
      <c r="K44" s="56">
        <v>0</v>
      </c>
      <c r="L44" s="56"/>
      <c r="M44" s="56"/>
      <c r="N44" s="58">
        <v>0</v>
      </c>
      <c r="O44" s="58"/>
      <c r="P44" s="58"/>
      <c r="Q44" s="30">
        <v>170000</v>
      </c>
    </row>
    <row r="45" spans="2:17" ht="15" customHeight="1">
      <c r="B45" s="7" t="s">
        <v>72</v>
      </c>
      <c r="C45" s="56" t="s">
        <v>73</v>
      </c>
      <c r="D45" s="56"/>
      <c r="E45" s="30">
        <v>1677460.52</v>
      </c>
      <c r="F45" s="30">
        <v>0</v>
      </c>
      <c r="G45" s="30">
        <v>0</v>
      </c>
      <c r="H45" s="30">
        <v>0</v>
      </c>
      <c r="I45" s="30">
        <v>25205</v>
      </c>
      <c r="J45" s="30">
        <v>1652255.52</v>
      </c>
      <c r="K45" s="56">
        <v>0</v>
      </c>
      <c r="L45" s="56"/>
      <c r="M45" s="56"/>
      <c r="N45" s="58">
        <v>0</v>
      </c>
      <c r="O45" s="58"/>
      <c r="P45" s="58"/>
      <c r="Q45" s="30">
        <v>1652255.52</v>
      </c>
    </row>
    <row r="46" spans="2:17" ht="15" customHeight="1">
      <c r="B46" s="7" t="s">
        <v>74</v>
      </c>
      <c r="C46" s="56" t="s">
        <v>73</v>
      </c>
      <c r="D46" s="56"/>
      <c r="E46" s="30">
        <v>1677460.52</v>
      </c>
      <c r="F46" s="30">
        <v>0</v>
      </c>
      <c r="G46" s="30">
        <v>0</v>
      </c>
      <c r="H46" s="30">
        <v>0</v>
      </c>
      <c r="I46" s="30">
        <v>25205</v>
      </c>
      <c r="J46" s="30">
        <v>1652255.52</v>
      </c>
      <c r="K46" s="56">
        <v>0</v>
      </c>
      <c r="L46" s="56"/>
      <c r="M46" s="56"/>
      <c r="N46" s="58">
        <v>0</v>
      </c>
      <c r="O46" s="58"/>
      <c r="P46" s="58"/>
      <c r="Q46" s="30">
        <v>1652255.52</v>
      </c>
    </row>
    <row r="47" spans="2:17" ht="15" customHeight="1">
      <c r="B47" s="7" t="s">
        <v>75</v>
      </c>
      <c r="C47" s="56" t="s">
        <v>73</v>
      </c>
      <c r="D47" s="56"/>
      <c r="E47" s="30">
        <v>558664</v>
      </c>
      <c r="F47" s="30">
        <v>0</v>
      </c>
      <c r="G47" s="30">
        <v>0</v>
      </c>
      <c r="H47" s="30">
        <v>0</v>
      </c>
      <c r="I47" s="30">
        <v>0</v>
      </c>
      <c r="J47" s="30">
        <v>558664</v>
      </c>
      <c r="K47" s="56">
        <v>0</v>
      </c>
      <c r="L47" s="56"/>
      <c r="M47" s="56"/>
      <c r="N47" s="58">
        <v>0</v>
      </c>
      <c r="O47" s="58"/>
      <c r="P47" s="58"/>
      <c r="Q47" s="30">
        <v>558664</v>
      </c>
    </row>
    <row r="48" spans="2:17" ht="15" customHeight="1">
      <c r="B48" s="7" t="s">
        <v>76</v>
      </c>
      <c r="C48" s="56" t="s">
        <v>73</v>
      </c>
      <c r="D48" s="56"/>
      <c r="E48" s="30">
        <v>1000000</v>
      </c>
      <c r="F48" s="30">
        <v>0</v>
      </c>
      <c r="G48" s="30">
        <v>0</v>
      </c>
      <c r="H48" s="30">
        <v>0</v>
      </c>
      <c r="I48" s="30">
        <v>25205</v>
      </c>
      <c r="J48" s="30">
        <v>974795</v>
      </c>
      <c r="K48" s="56">
        <v>0</v>
      </c>
      <c r="L48" s="56"/>
      <c r="M48" s="56"/>
      <c r="N48" s="58">
        <v>0</v>
      </c>
      <c r="O48" s="58"/>
      <c r="P48" s="58"/>
      <c r="Q48" s="30">
        <v>974795</v>
      </c>
    </row>
    <row r="49" spans="2:17" ht="15" customHeight="1">
      <c r="B49" s="7" t="s">
        <v>77</v>
      </c>
      <c r="C49" s="56" t="s">
        <v>73</v>
      </c>
      <c r="D49" s="56"/>
      <c r="E49" s="30">
        <v>118796.52</v>
      </c>
      <c r="F49" s="30">
        <v>0</v>
      </c>
      <c r="G49" s="30">
        <v>0</v>
      </c>
      <c r="H49" s="30">
        <v>0</v>
      </c>
      <c r="I49" s="30">
        <v>0</v>
      </c>
      <c r="J49" s="30">
        <v>118796.52</v>
      </c>
      <c r="K49" s="56">
        <v>0</v>
      </c>
      <c r="L49" s="56"/>
      <c r="M49" s="56"/>
      <c r="N49" s="58">
        <v>0</v>
      </c>
      <c r="O49" s="58"/>
      <c r="P49" s="58"/>
      <c r="Q49" s="30">
        <v>118796.52</v>
      </c>
    </row>
    <row r="50" spans="2:17" ht="15" customHeight="1">
      <c r="B50" s="7" t="s">
        <v>78</v>
      </c>
      <c r="C50" s="56" t="s">
        <v>79</v>
      </c>
      <c r="D50" s="56"/>
      <c r="E50" s="30">
        <v>12000000</v>
      </c>
      <c r="F50" s="30">
        <v>0</v>
      </c>
      <c r="G50" s="30">
        <v>0</v>
      </c>
      <c r="H50" s="30">
        <v>0</v>
      </c>
      <c r="I50" s="30">
        <v>0</v>
      </c>
      <c r="J50" s="30">
        <v>12000000</v>
      </c>
      <c r="K50" s="56">
        <v>0</v>
      </c>
      <c r="L50" s="56"/>
      <c r="M50" s="56"/>
      <c r="N50" s="58">
        <v>0</v>
      </c>
      <c r="O50" s="58"/>
      <c r="P50" s="58"/>
      <c r="Q50" s="30">
        <v>12000000</v>
      </c>
    </row>
    <row r="51" spans="2:17" ht="15" customHeight="1">
      <c r="B51" s="7" t="s">
        <v>80</v>
      </c>
      <c r="C51" s="56" t="s">
        <v>81</v>
      </c>
      <c r="D51" s="56"/>
      <c r="E51" s="30">
        <v>12000000</v>
      </c>
      <c r="F51" s="30">
        <v>0</v>
      </c>
      <c r="G51" s="30">
        <v>0</v>
      </c>
      <c r="H51" s="30">
        <v>0</v>
      </c>
      <c r="I51" s="30">
        <v>0</v>
      </c>
      <c r="J51" s="30">
        <v>12000000</v>
      </c>
      <c r="K51" s="56">
        <v>0</v>
      </c>
      <c r="L51" s="56"/>
      <c r="M51" s="56"/>
      <c r="N51" s="58">
        <v>0</v>
      </c>
      <c r="O51" s="58"/>
      <c r="P51" s="58"/>
      <c r="Q51" s="30">
        <v>12000000</v>
      </c>
    </row>
    <row r="52" spans="2:17" ht="20.25" customHeight="1">
      <c r="B52" s="7" t="s">
        <v>82</v>
      </c>
      <c r="C52" s="56" t="s">
        <v>83</v>
      </c>
      <c r="D52" s="56"/>
      <c r="E52" s="30">
        <v>12000000</v>
      </c>
      <c r="F52" s="30">
        <v>0</v>
      </c>
      <c r="G52" s="30">
        <v>0</v>
      </c>
      <c r="H52" s="30">
        <v>0</v>
      </c>
      <c r="I52" s="30">
        <v>0</v>
      </c>
      <c r="J52" s="30">
        <v>12000000</v>
      </c>
      <c r="K52" s="56">
        <v>0</v>
      </c>
      <c r="L52" s="56"/>
      <c r="M52" s="56"/>
      <c r="N52" s="58">
        <v>0</v>
      </c>
      <c r="O52" s="58"/>
      <c r="P52" s="58"/>
      <c r="Q52" s="30">
        <v>12000000</v>
      </c>
    </row>
    <row r="53" spans="2:17" ht="15" customHeight="1">
      <c r="B53" s="7" t="s">
        <v>84</v>
      </c>
      <c r="C53" s="56" t="s">
        <v>85</v>
      </c>
      <c r="D53" s="56"/>
      <c r="E53" s="30">
        <v>12000000</v>
      </c>
      <c r="F53" s="30">
        <v>0</v>
      </c>
      <c r="G53" s="30">
        <v>0</v>
      </c>
      <c r="H53" s="30">
        <v>0</v>
      </c>
      <c r="I53" s="30">
        <v>0</v>
      </c>
      <c r="J53" s="30">
        <v>12000000</v>
      </c>
      <c r="K53" s="56">
        <v>0</v>
      </c>
      <c r="L53" s="56"/>
      <c r="M53" s="56"/>
      <c r="N53" s="58">
        <v>0</v>
      </c>
      <c r="O53" s="58"/>
      <c r="P53" s="58"/>
      <c r="Q53" s="30">
        <v>12000000</v>
      </c>
    </row>
    <row r="54" spans="2:17" ht="15" customHeight="1">
      <c r="B54" s="7" t="s">
        <v>86</v>
      </c>
      <c r="C54" s="56" t="s">
        <v>85</v>
      </c>
      <c r="D54" s="56"/>
      <c r="E54" s="30">
        <v>12000000</v>
      </c>
      <c r="F54" s="30">
        <v>0</v>
      </c>
      <c r="G54" s="30">
        <v>0</v>
      </c>
      <c r="H54" s="30">
        <v>0</v>
      </c>
      <c r="I54" s="30">
        <v>0</v>
      </c>
      <c r="J54" s="30">
        <v>12000000</v>
      </c>
      <c r="K54" s="56">
        <v>0</v>
      </c>
      <c r="L54" s="56"/>
      <c r="M54" s="56"/>
      <c r="N54" s="58">
        <v>0</v>
      </c>
      <c r="O54" s="58"/>
      <c r="P54" s="58"/>
      <c r="Q54" s="30">
        <v>12000000</v>
      </c>
    </row>
    <row r="55" spans="2:17" ht="15" customHeight="1">
      <c r="B55" s="7" t="s">
        <v>87</v>
      </c>
      <c r="C55" s="56" t="s">
        <v>85</v>
      </c>
      <c r="D55" s="56"/>
      <c r="E55" s="30">
        <v>12000000</v>
      </c>
      <c r="F55" s="30">
        <v>0</v>
      </c>
      <c r="G55" s="30">
        <v>0</v>
      </c>
      <c r="H55" s="30">
        <v>0</v>
      </c>
      <c r="I55" s="30">
        <v>0</v>
      </c>
      <c r="J55" s="30">
        <v>12000000</v>
      </c>
      <c r="K55" s="56">
        <v>0</v>
      </c>
      <c r="L55" s="56"/>
      <c r="M55" s="56"/>
      <c r="N55" s="58">
        <v>0</v>
      </c>
      <c r="O55" s="58"/>
      <c r="P55" s="58"/>
      <c r="Q55" s="30">
        <v>12000000</v>
      </c>
    </row>
    <row r="56" ht="6" customHeight="1"/>
    <row r="57" spans="2:19" ht="12" customHeight="1">
      <c r="B57" s="59" t="s">
        <v>88</v>
      </c>
      <c r="C57" s="59"/>
      <c r="M57" s="60"/>
      <c r="N57" s="60"/>
      <c r="O57" s="60"/>
      <c r="P57" s="60"/>
      <c r="Q57" s="60"/>
      <c r="R57" s="60"/>
      <c r="S57" s="60"/>
    </row>
    <row r="58" ht="36.75" customHeight="1"/>
    <row r="59" spans="2:20" ht="16.5" customHeight="1">
      <c r="B59" s="59" t="s">
        <v>89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</sheetData>
  <sheetProtection/>
  <mergeCells count="154">
    <mergeCell ref="B1:R1"/>
    <mergeCell ref="L2:R2"/>
    <mergeCell ref="B5:Q5"/>
    <mergeCell ref="L6:N6"/>
    <mergeCell ref="P6:R6"/>
    <mergeCell ref="L7:N7"/>
    <mergeCell ref="P7:R7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C11:D11"/>
    <mergeCell ref="K11:M11"/>
    <mergeCell ref="N11:P11"/>
    <mergeCell ref="C12:D12"/>
    <mergeCell ref="K12:M12"/>
    <mergeCell ref="N12:P12"/>
    <mergeCell ref="C13:D13"/>
    <mergeCell ref="K13:M13"/>
    <mergeCell ref="N13:P13"/>
    <mergeCell ref="C14:D14"/>
    <mergeCell ref="K14:M14"/>
    <mergeCell ref="N14:P14"/>
    <mergeCell ref="C15:D15"/>
    <mergeCell ref="K15:M15"/>
    <mergeCell ref="N15:P15"/>
    <mergeCell ref="C16:D16"/>
    <mergeCell ref="K16:M16"/>
    <mergeCell ref="N16:P16"/>
    <mergeCell ref="C17:D17"/>
    <mergeCell ref="K17:M17"/>
    <mergeCell ref="N17:P17"/>
    <mergeCell ref="C18:D18"/>
    <mergeCell ref="K18:M18"/>
    <mergeCell ref="N18:P18"/>
    <mergeCell ref="C19:D19"/>
    <mergeCell ref="K19:M19"/>
    <mergeCell ref="N19:P19"/>
    <mergeCell ref="C20:D20"/>
    <mergeCell ref="K20:M20"/>
    <mergeCell ref="N20:P20"/>
    <mergeCell ref="C21:D21"/>
    <mergeCell ref="K21:M21"/>
    <mergeCell ref="N21:P21"/>
    <mergeCell ref="C22:D22"/>
    <mergeCell ref="K22:M22"/>
    <mergeCell ref="N22:P22"/>
    <mergeCell ref="C23:D23"/>
    <mergeCell ref="K23:M23"/>
    <mergeCell ref="N23:P23"/>
    <mergeCell ref="C24:D24"/>
    <mergeCell ref="K24:M24"/>
    <mergeCell ref="N24:P24"/>
    <mergeCell ref="C25:D25"/>
    <mergeCell ref="K25:M25"/>
    <mergeCell ref="N25:P25"/>
    <mergeCell ref="C26:D26"/>
    <mergeCell ref="K26:M26"/>
    <mergeCell ref="N26:P26"/>
    <mergeCell ref="C27:D27"/>
    <mergeCell ref="K27:M27"/>
    <mergeCell ref="N27:P27"/>
    <mergeCell ref="C28:D28"/>
    <mergeCell ref="K28:M28"/>
    <mergeCell ref="N28:P28"/>
    <mergeCell ref="C29:D29"/>
    <mergeCell ref="K29:M29"/>
    <mergeCell ref="N29:P29"/>
    <mergeCell ref="C30:D30"/>
    <mergeCell ref="K30:M30"/>
    <mergeCell ref="N30:P30"/>
    <mergeCell ref="C31:D31"/>
    <mergeCell ref="K31:M31"/>
    <mergeCell ref="N31:P31"/>
    <mergeCell ref="C32:D32"/>
    <mergeCell ref="K32:M32"/>
    <mergeCell ref="N32:P32"/>
    <mergeCell ref="C33:D33"/>
    <mergeCell ref="K33:M33"/>
    <mergeCell ref="N33:P33"/>
    <mergeCell ref="C34:D34"/>
    <mergeCell ref="K34:M34"/>
    <mergeCell ref="N34:P34"/>
    <mergeCell ref="C35:D35"/>
    <mergeCell ref="K35:M35"/>
    <mergeCell ref="N35:P35"/>
    <mergeCell ref="C36:D36"/>
    <mergeCell ref="K36:M36"/>
    <mergeCell ref="N36:P36"/>
    <mergeCell ref="C37:D37"/>
    <mergeCell ref="K37:M37"/>
    <mergeCell ref="N37:P37"/>
    <mergeCell ref="C38:D38"/>
    <mergeCell ref="K38:M38"/>
    <mergeCell ref="N38:P38"/>
    <mergeCell ref="C39:D39"/>
    <mergeCell ref="K39:M39"/>
    <mergeCell ref="N39:P39"/>
    <mergeCell ref="C40:D40"/>
    <mergeCell ref="K40:M40"/>
    <mergeCell ref="N40:P40"/>
    <mergeCell ref="C41:D41"/>
    <mergeCell ref="K41:M41"/>
    <mergeCell ref="N41:P41"/>
    <mergeCell ref="C42:D42"/>
    <mergeCell ref="K42:M42"/>
    <mergeCell ref="N42:P42"/>
    <mergeCell ref="C43:D43"/>
    <mergeCell ref="K43:M43"/>
    <mergeCell ref="N43:P43"/>
    <mergeCell ref="C44:D44"/>
    <mergeCell ref="K44:M44"/>
    <mergeCell ref="N44:P44"/>
    <mergeCell ref="C45:D45"/>
    <mergeCell ref="K45:M45"/>
    <mergeCell ref="N45:P45"/>
    <mergeCell ref="C46:D46"/>
    <mergeCell ref="K46:M46"/>
    <mergeCell ref="N46:P46"/>
    <mergeCell ref="C47:D47"/>
    <mergeCell ref="K47:M47"/>
    <mergeCell ref="N47:P47"/>
    <mergeCell ref="C48:D48"/>
    <mergeCell ref="K48:M48"/>
    <mergeCell ref="N48:P48"/>
    <mergeCell ref="C49:D49"/>
    <mergeCell ref="K49:M49"/>
    <mergeCell ref="N49:P49"/>
    <mergeCell ref="C50:D50"/>
    <mergeCell ref="K50:M50"/>
    <mergeCell ref="N50:P50"/>
    <mergeCell ref="C51:D51"/>
    <mergeCell ref="K51:M51"/>
    <mergeCell ref="N51:P51"/>
    <mergeCell ref="C52:D52"/>
    <mergeCell ref="K52:M52"/>
    <mergeCell ref="N52:P52"/>
    <mergeCell ref="C53:D53"/>
    <mergeCell ref="K53:M53"/>
    <mergeCell ref="N53:P53"/>
    <mergeCell ref="C54:D54"/>
    <mergeCell ref="K54:M54"/>
    <mergeCell ref="N54:P54"/>
    <mergeCell ref="C55:D55"/>
    <mergeCell ref="K55:M55"/>
    <mergeCell ref="N55:P55"/>
    <mergeCell ref="B57:C57"/>
    <mergeCell ref="M57:S57"/>
    <mergeCell ref="B59:T5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9"/>
  <sheetViews>
    <sheetView zoomScalePageLayoutView="0" workbookViewId="0" topLeftCell="A1">
      <selection activeCell="E63" sqref="E63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106</v>
      </c>
      <c r="M2" s="52"/>
      <c r="N2" s="52"/>
      <c r="O2" s="52"/>
      <c r="P2" s="52"/>
      <c r="Q2" s="52"/>
      <c r="R2" s="52"/>
    </row>
    <row r="3" ht="12.75" customHeight="1">
      <c r="Q3" s="34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35"/>
      <c r="P6" s="54" t="s">
        <v>107</v>
      </c>
      <c r="Q6" s="54"/>
      <c r="R6" s="54"/>
    </row>
    <row r="7" spans="12:18" ht="18" customHeight="1">
      <c r="L7" s="54" t="s">
        <v>6</v>
      </c>
      <c r="M7" s="54"/>
      <c r="N7" s="54"/>
      <c r="O7" s="35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32" t="s">
        <v>9</v>
      </c>
      <c r="F9" s="56" t="s">
        <v>10</v>
      </c>
      <c r="G9" s="56"/>
      <c r="H9" s="56" t="s">
        <v>11</v>
      </c>
      <c r="I9" s="56"/>
      <c r="J9" s="32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33" t="s">
        <v>15</v>
      </c>
      <c r="F10" s="33" t="s">
        <v>16</v>
      </c>
      <c r="G10" s="33" t="s">
        <v>17</v>
      </c>
      <c r="H10" s="33" t="s">
        <v>16</v>
      </c>
      <c r="I10" s="33" t="s">
        <v>17</v>
      </c>
      <c r="J10" s="33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17" ht="15" customHeight="1">
      <c r="B11" s="7" t="s">
        <v>21</v>
      </c>
      <c r="C11" s="56" t="s">
        <v>0</v>
      </c>
      <c r="D11" s="56"/>
      <c r="E11" s="31">
        <v>92177812.52</v>
      </c>
      <c r="F11" s="31">
        <v>0</v>
      </c>
      <c r="G11" s="31">
        <v>0</v>
      </c>
      <c r="H11" s="31">
        <v>0</v>
      </c>
      <c r="I11" s="31">
        <v>0</v>
      </c>
      <c r="J11" s="31">
        <v>92177812.52</v>
      </c>
      <c r="K11" s="56">
        <v>23735350</v>
      </c>
      <c r="L11" s="56"/>
      <c r="M11" s="56"/>
      <c r="N11" s="58">
        <v>0</v>
      </c>
      <c r="O11" s="58"/>
      <c r="P11" s="58"/>
      <c r="Q11" s="31">
        <v>92177812.52</v>
      </c>
    </row>
    <row r="12" spans="2:17" ht="15.75" customHeight="1">
      <c r="B12" s="7" t="s">
        <v>22</v>
      </c>
      <c r="C12" s="56" t="s">
        <v>23</v>
      </c>
      <c r="D12" s="56"/>
      <c r="E12" s="31">
        <v>80177812.52</v>
      </c>
      <c r="F12" s="31">
        <v>0</v>
      </c>
      <c r="G12" s="31">
        <v>0</v>
      </c>
      <c r="H12" s="31">
        <v>0</v>
      </c>
      <c r="I12" s="31">
        <v>0</v>
      </c>
      <c r="J12" s="31">
        <v>80177812.52</v>
      </c>
      <c r="K12" s="56">
        <v>23735350</v>
      </c>
      <c r="L12" s="56"/>
      <c r="M12" s="56"/>
      <c r="N12" s="58">
        <v>0</v>
      </c>
      <c r="O12" s="58"/>
      <c r="P12" s="58"/>
      <c r="Q12" s="31">
        <v>80177812.52</v>
      </c>
    </row>
    <row r="13" spans="2:17" ht="15" customHeight="1">
      <c r="B13" s="7" t="s">
        <v>24</v>
      </c>
      <c r="C13" s="56" t="s">
        <v>25</v>
      </c>
      <c r="D13" s="56"/>
      <c r="E13" s="31">
        <v>80177812.52</v>
      </c>
      <c r="F13" s="31">
        <v>0</v>
      </c>
      <c r="G13" s="31">
        <v>0</v>
      </c>
      <c r="H13" s="31">
        <v>0</v>
      </c>
      <c r="I13" s="31">
        <v>0</v>
      </c>
      <c r="J13" s="31">
        <v>80177812.52</v>
      </c>
      <c r="K13" s="56">
        <v>23735350</v>
      </c>
      <c r="L13" s="56"/>
      <c r="M13" s="56"/>
      <c r="N13" s="58">
        <v>0</v>
      </c>
      <c r="O13" s="58"/>
      <c r="P13" s="58"/>
      <c r="Q13" s="31">
        <v>80177812.52</v>
      </c>
    </row>
    <row r="14" spans="2:17" ht="15" customHeight="1">
      <c r="B14" s="7" t="s">
        <v>26</v>
      </c>
      <c r="C14" s="56" t="s">
        <v>27</v>
      </c>
      <c r="D14" s="56"/>
      <c r="E14" s="31">
        <v>80177812.52</v>
      </c>
      <c r="F14" s="31">
        <v>0</v>
      </c>
      <c r="G14" s="31">
        <v>0</v>
      </c>
      <c r="H14" s="31">
        <v>0</v>
      </c>
      <c r="I14" s="31">
        <v>0</v>
      </c>
      <c r="J14" s="31">
        <v>80177812.52</v>
      </c>
      <c r="K14" s="56">
        <v>23735350</v>
      </c>
      <c r="L14" s="56"/>
      <c r="M14" s="56"/>
      <c r="N14" s="58">
        <v>0</v>
      </c>
      <c r="O14" s="58"/>
      <c r="P14" s="58"/>
      <c r="Q14" s="31">
        <v>80177812.52</v>
      </c>
    </row>
    <row r="15" spans="2:17" ht="15" customHeight="1">
      <c r="B15" s="7" t="s">
        <v>28</v>
      </c>
      <c r="C15" s="56" t="s">
        <v>29</v>
      </c>
      <c r="D15" s="56"/>
      <c r="E15" s="31">
        <v>42482710</v>
      </c>
      <c r="F15" s="31">
        <v>0</v>
      </c>
      <c r="G15" s="31">
        <v>0</v>
      </c>
      <c r="H15" s="31">
        <v>0</v>
      </c>
      <c r="I15" s="31">
        <v>0</v>
      </c>
      <c r="J15" s="31">
        <v>42482710</v>
      </c>
      <c r="K15" s="56">
        <v>8290000</v>
      </c>
      <c r="L15" s="56"/>
      <c r="M15" s="56"/>
      <c r="N15" s="58">
        <v>0</v>
      </c>
      <c r="O15" s="58"/>
      <c r="P15" s="58"/>
      <c r="Q15" s="31">
        <v>42482710</v>
      </c>
    </row>
    <row r="16" spans="2:17" ht="15" customHeight="1">
      <c r="B16" s="7" t="s">
        <v>30</v>
      </c>
      <c r="C16" s="56" t="s">
        <v>31</v>
      </c>
      <c r="D16" s="56"/>
      <c r="E16" s="31">
        <v>1215000</v>
      </c>
      <c r="F16" s="31">
        <v>0</v>
      </c>
      <c r="G16" s="31">
        <v>0</v>
      </c>
      <c r="H16" s="31">
        <v>0</v>
      </c>
      <c r="I16" s="31">
        <v>0</v>
      </c>
      <c r="J16" s="31">
        <v>1215000</v>
      </c>
      <c r="K16" s="56">
        <v>0</v>
      </c>
      <c r="L16" s="56"/>
      <c r="M16" s="56"/>
      <c r="N16" s="58">
        <v>0</v>
      </c>
      <c r="O16" s="58"/>
      <c r="P16" s="58"/>
      <c r="Q16" s="31">
        <v>1215000</v>
      </c>
    </row>
    <row r="17" spans="2:17" ht="15" customHeight="1">
      <c r="B17" s="7" t="s">
        <v>32</v>
      </c>
      <c r="C17" s="56" t="s">
        <v>33</v>
      </c>
      <c r="D17" s="56"/>
      <c r="E17" s="31">
        <v>1215000</v>
      </c>
      <c r="F17" s="31">
        <v>0</v>
      </c>
      <c r="G17" s="31">
        <v>0</v>
      </c>
      <c r="H17" s="31">
        <v>0</v>
      </c>
      <c r="I17" s="31">
        <v>0</v>
      </c>
      <c r="J17" s="31">
        <v>1215000</v>
      </c>
      <c r="K17" s="56">
        <v>0</v>
      </c>
      <c r="L17" s="56"/>
      <c r="M17" s="56"/>
      <c r="N17" s="58">
        <v>0</v>
      </c>
      <c r="O17" s="58"/>
      <c r="P17" s="58"/>
      <c r="Q17" s="31">
        <v>1215000</v>
      </c>
    </row>
    <row r="18" spans="2:17" ht="15" customHeight="1">
      <c r="B18" s="7" t="s">
        <v>34</v>
      </c>
      <c r="C18" s="56" t="s">
        <v>35</v>
      </c>
      <c r="D18" s="56"/>
      <c r="E18" s="31">
        <v>337450</v>
      </c>
      <c r="F18" s="31">
        <v>0</v>
      </c>
      <c r="G18" s="31">
        <v>0</v>
      </c>
      <c r="H18" s="31">
        <v>0</v>
      </c>
      <c r="I18" s="31">
        <v>0</v>
      </c>
      <c r="J18" s="31">
        <v>337450</v>
      </c>
      <c r="K18" s="56">
        <v>0</v>
      </c>
      <c r="L18" s="56"/>
      <c r="M18" s="56"/>
      <c r="N18" s="58">
        <v>0</v>
      </c>
      <c r="O18" s="58"/>
      <c r="P18" s="58"/>
      <c r="Q18" s="31">
        <v>337450</v>
      </c>
    </row>
    <row r="19" spans="2:17" ht="15" customHeight="1">
      <c r="B19" s="7" t="s">
        <v>36</v>
      </c>
      <c r="C19" s="56" t="s">
        <v>37</v>
      </c>
      <c r="D19" s="56"/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56">
        <v>0</v>
      </c>
      <c r="L19" s="56"/>
      <c r="M19" s="56"/>
      <c r="N19" s="58">
        <v>0</v>
      </c>
      <c r="O19" s="58"/>
      <c r="P19" s="58"/>
      <c r="Q19" s="31">
        <v>0</v>
      </c>
    </row>
    <row r="20" spans="2:17" ht="15" customHeight="1">
      <c r="B20" s="7" t="s">
        <v>38</v>
      </c>
      <c r="C20" s="56" t="s">
        <v>37</v>
      </c>
      <c r="D20" s="56"/>
      <c r="E20" s="31">
        <v>337450</v>
      </c>
      <c r="F20" s="31">
        <v>0</v>
      </c>
      <c r="G20" s="31">
        <v>0</v>
      </c>
      <c r="H20" s="31">
        <v>0</v>
      </c>
      <c r="I20" s="31">
        <v>0</v>
      </c>
      <c r="J20" s="31">
        <v>337450</v>
      </c>
      <c r="K20" s="56">
        <v>0</v>
      </c>
      <c r="L20" s="56"/>
      <c r="M20" s="56"/>
      <c r="N20" s="58">
        <v>0</v>
      </c>
      <c r="O20" s="58"/>
      <c r="P20" s="58"/>
      <c r="Q20" s="31">
        <v>337450</v>
      </c>
    </row>
    <row r="21" spans="2:17" ht="15" customHeight="1">
      <c r="B21" s="7" t="s">
        <v>39</v>
      </c>
      <c r="C21" s="56" t="s">
        <v>40</v>
      </c>
      <c r="D21" s="56"/>
      <c r="E21" s="31">
        <v>14167550</v>
      </c>
      <c r="F21" s="31">
        <v>0</v>
      </c>
      <c r="G21" s="31">
        <v>0</v>
      </c>
      <c r="H21" s="31">
        <v>0</v>
      </c>
      <c r="I21" s="31">
        <v>0</v>
      </c>
      <c r="J21" s="31">
        <v>14167550</v>
      </c>
      <c r="K21" s="56">
        <v>0</v>
      </c>
      <c r="L21" s="56"/>
      <c r="M21" s="56"/>
      <c r="N21" s="58">
        <v>0</v>
      </c>
      <c r="O21" s="58"/>
      <c r="P21" s="58"/>
      <c r="Q21" s="31">
        <v>14167550</v>
      </c>
    </row>
    <row r="22" spans="2:17" ht="15" customHeight="1">
      <c r="B22" s="7" t="s">
        <v>41</v>
      </c>
      <c r="C22" s="56" t="s">
        <v>42</v>
      </c>
      <c r="D22" s="56"/>
      <c r="E22" s="31">
        <v>2000000</v>
      </c>
      <c r="F22" s="31">
        <v>0</v>
      </c>
      <c r="G22" s="31">
        <v>0</v>
      </c>
      <c r="H22" s="31">
        <v>0</v>
      </c>
      <c r="I22" s="31">
        <v>0</v>
      </c>
      <c r="J22" s="31">
        <v>2000000</v>
      </c>
      <c r="K22" s="56">
        <v>0</v>
      </c>
      <c r="L22" s="56"/>
      <c r="M22" s="56"/>
      <c r="N22" s="58">
        <v>0</v>
      </c>
      <c r="O22" s="58"/>
      <c r="P22" s="58"/>
      <c r="Q22" s="31">
        <v>2000000</v>
      </c>
    </row>
    <row r="23" spans="2:17" ht="15" customHeight="1">
      <c r="B23" s="7" t="s">
        <v>43</v>
      </c>
      <c r="C23" s="56" t="s">
        <v>42</v>
      </c>
      <c r="D23" s="56"/>
      <c r="E23" s="31">
        <v>11785000</v>
      </c>
      <c r="F23" s="31">
        <v>0</v>
      </c>
      <c r="G23" s="31">
        <v>0</v>
      </c>
      <c r="H23" s="31">
        <v>0</v>
      </c>
      <c r="I23" s="31">
        <v>0</v>
      </c>
      <c r="J23" s="31">
        <v>11785000</v>
      </c>
      <c r="K23" s="56">
        <v>0</v>
      </c>
      <c r="L23" s="56"/>
      <c r="M23" s="56"/>
      <c r="N23" s="58">
        <v>0</v>
      </c>
      <c r="O23" s="58"/>
      <c r="P23" s="58"/>
      <c r="Q23" s="31">
        <v>11785000</v>
      </c>
    </row>
    <row r="24" spans="2:17" ht="15" customHeight="1">
      <c r="B24" s="7" t="s">
        <v>44</v>
      </c>
      <c r="C24" s="56" t="s">
        <v>42</v>
      </c>
      <c r="D24" s="56"/>
      <c r="E24" s="31">
        <v>382550</v>
      </c>
      <c r="F24" s="31">
        <v>0</v>
      </c>
      <c r="G24" s="31">
        <v>0</v>
      </c>
      <c r="H24" s="31">
        <v>0</v>
      </c>
      <c r="I24" s="31">
        <v>0</v>
      </c>
      <c r="J24" s="31">
        <v>382550</v>
      </c>
      <c r="K24" s="56">
        <v>0</v>
      </c>
      <c r="L24" s="56"/>
      <c r="M24" s="56"/>
      <c r="N24" s="58">
        <v>0</v>
      </c>
      <c r="O24" s="58"/>
      <c r="P24" s="58"/>
      <c r="Q24" s="31">
        <v>382550</v>
      </c>
    </row>
    <row r="25" spans="2:17" ht="15" customHeight="1">
      <c r="B25" s="7" t="s">
        <v>45</v>
      </c>
      <c r="C25" s="56" t="s">
        <v>46</v>
      </c>
      <c r="D25" s="56"/>
      <c r="E25" s="31">
        <v>18282166</v>
      </c>
      <c r="F25" s="31">
        <v>0</v>
      </c>
      <c r="G25" s="31">
        <v>0</v>
      </c>
      <c r="H25" s="31">
        <v>0</v>
      </c>
      <c r="I25" s="31">
        <v>0</v>
      </c>
      <c r="J25" s="31">
        <v>18282166</v>
      </c>
      <c r="K25" s="56">
        <v>0</v>
      </c>
      <c r="L25" s="56"/>
      <c r="M25" s="56"/>
      <c r="N25" s="58">
        <v>0</v>
      </c>
      <c r="O25" s="58"/>
      <c r="P25" s="58"/>
      <c r="Q25" s="31">
        <v>18282166</v>
      </c>
    </row>
    <row r="26" spans="2:17" ht="15" customHeight="1">
      <c r="B26" s="7" t="s">
        <v>47</v>
      </c>
      <c r="C26" s="56" t="s">
        <v>46</v>
      </c>
      <c r="D26" s="56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56">
        <v>0</v>
      </c>
      <c r="L26" s="56"/>
      <c r="M26" s="56"/>
      <c r="N26" s="58">
        <v>0</v>
      </c>
      <c r="O26" s="58"/>
      <c r="P26" s="58"/>
      <c r="Q26" s="31">
        <v>0</v>
      </c>
    </row>
    <row r="27" spans="2:17" ht="15" customHeight="1">
      <c r="B27" s="7" t="s">
        <v>48</v>
      </c>
      <c r="C27" s="56" t="s">
        <v>46</v>
      </c>
      <c r="D27" s="56"/>
      <c r="E27" s="31">
        <v>18282166</v>
      </c>
      <c r="F27" s="31">
        <v>0</v>
      </c>
      <c r="G27" s="31">
        <v>0</v>
      </c>
      <c r="H27" s="31">
        <v>0</v>
      </c>
      <c r="I27" s="31">
        <v>0</v>
      </c>
      <c r="J27" s="31">
        <v>18282166</v>
      </c>
      <c r="K27" s="56">
        <v>0</v>
      </c>
      <c r="L27" s="56"/>
      <c r="M27" s="56"/>
      <c r="N27" s="58">
        <v>0</v>
      </c>
      <c r="O27" s="58"/>
      <c r="P27" s="58"/>
      <c r="Q27" s="31">
        <v>18282166</v>
      </c>
    </row>
    <row r="28" spans="2:17" ht="20.25" customHeight="1">
      <c r="B28" s="7" t="s">
        <v>49</v>
      </c>
      <c r="C28" s="56" t="s">
        <v>50</v>
      </c>
      <c r="D28" s="56"/>
      <c r="E28" s="31">
        <v>4480544</v>
      </c>
      <c r="F28" s="31">
        <v>0</v>
      </c>
      <c r="G28" s="31">
        <v>0</v>
      </c>
      <c r="H28" s="31">
        <v>0</v>
      </c>
      <c r="I28" s="31">
        <v>0</v>
      </c>
      <c r="J28" s="31">
        <v>4480544</v>
      </c>
      <c r="K28" s="56">
        <v>8290000</v>
      </c>
      <c r="L28" s="56"/>
      <c r="M28" s="56"/>
      <c r="N28" s="58">
        <v>0</v>
      </c>
      <c r="O28" s="58"/>
      <c r="P28" s="58"/>
      <c r="Q28" s="31">
        <v>4480544</v>
      </c>
    </row>
    <row r="29" spans="2:17" ht="15" customHeight="1">
      <c r="B29" s="7" t="s">
        <v>51</v>
      </c>
      <c r="C29" s="56" t="s">
        <v>52</v>
      </c>
      <c r="D29" s="56"/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56">
        <v>0</v>
      </c>
      <c r="L29" s="56"/>
      <c r="M29" s="56"/>
      <c r="N29" s="58">
        <v>0</v>
      </c>
      <c r="O29" s="58"/>
      <c r="P29" s="58"/>
      <c r="Q29" s="31">
        <v>0</v>
      </c>
    </row>
    <row r="30" spans="2:17" ht="15" customHeight="1">
      <c r="B30" s="7" t="s">
        <v>53</v>
      </c>
      <c r="C30" s="56" t="s">
        <v>52</v>
      </c>
      <c r="D30" s="56"/>
      <c r="E30" s="31">
        <v>4480544</v>
      </c>
      <c r="F30" s="31">
        <v>0</v>
      </c>
      <c r="G30" s="31">
        <v>0</v>
      </c>
      <c r="H30" s="31">
        <v>0</v>
      </c>
      <c r="I30" s="31">
        <v>0</v>
      </c>
      <c r="J30" s="31">
        <v>4480544</v>
      </c>
      <c r="K30" s="56">
        <v>8290000</v>
      </c>
      <c r="L30" s="56"/>
      <c r="M30" s="56"/>
      <c r="N30" s="58">
        <v>0</v>
      </c>
      <c r="O30" s="58"/>
      <c r="P30" s="58"/>
      <c r="Q30" s="31">
        <v>4480544</v>
      </c>
    </row>
    <row r="31" spans="2:17" ht="15" customHeight="1">
      <c r="B31" s="7" t="s">
        <v>54</v>
      </c>
      <c r="C31" s="56" t="s">
        <v>55</v>
      </c>
      <c r="D31" s="56"/>
      <c r="E31" s="31">
        <v>4000000</v>
      </c>
      <c r="F31" s="31">
        <v>0</v>
      </c>
      <c r="G31" s="31">
        <v>0</v>
      </c>
      <c r="H31" s="31">
        <v>0</v>
      </c>
      <c r="I31" s="31">
        <v>0</v>
      </c>
      <c r="J31" s="31">
        <v>4000000</v>
      </c>
      <c r="K31" s="56">
        <v>0</v>
      </c>
      <c r="L31" s="56"/>
      <c r="M31" s="56"/>
      <c r="N31" s="58">
        <v>0</v>
      </c>
      <c r="O31" s="58"/>
      <c r="P31" s="58"/>
      <c r="Q31" s="31">
        <v>4000000</v>
      </c>
    </row>
    <row r="32" spans="2:17" ht="15" customHeight="1">
      <c r="B32" s="7" t="s">
        <v>56</v>
      </c>
      <c r="C32" s="56" t="s">
        <v>55</v>
      </c>
      <c r="D32" s="56"/>
      <c r="E32" s="31">
        <v>4000000</v>
      </c>
      <c r="F32" s="31">
        <v>0</v>
      </c>
      <c r="G32" s="31">
        <v>0</v>
      </c>
      <c r="H32" s="31">
        <v>0</v>
      </c>
      <c r="I32" s="31">
        <v>0</v>
      </c>
      <c r="J32" s="31">
        <v>4000000</v>
      </c>
      <c r="K32" s="56">
        <v>0</v>
      </c>
      <c r="L32" s="56"/>
      <c r="M32" s="56"/>
      <c r="N32" s="58">
        <v>0</v>
      </c>
      <c r="O32" s="58"/>
      <c r="P32" s="58"/>
      <c r="Q32" s="31">
        <v>4000000</v>
      </c>
    </row>
    <row r="33" spans="2:17" ht="15" customHeight="1">
      <c r="B33" s="7" t="s">
        <v>57</v>
      </c>
      <c r="C33" s="56" t="s">
        <v>58</v>
      </c>
      <c r="D33" s="56"/>
      <c r="E33" s="31">
        <v>35872847</v>
      </c>
      <c r="F33" s="31">
        <v>0</v>
      </c>
      <c r="G33" s="31">
        <v>0</v>
      </c>
      <c r="H33" s="31">
        <v>0</v>
      </c>
      <c r="I33" s="31">
        <v>0</v>
      </c>
      <c r="J33" s="31">
        <v>35872847</v>
      </c>
      <c r="K33" s="56">
        <v>15445350</v>
      </c>
      <c r="L33" s="56"/>
      <c r="M33" s="56"/>
      <c r="N33" s="58">
        <v>0</v>
      </c>
      <c r="O33" s="58"/>
      <c r="P33" s="58"/>
      <c r="Q33" s="31">
        <v>35872847</v>
      </c>
    </row>
    <row r="34" spans="2:17" ht="15" customHeight="1">
      <c r="B34" s="7" t="s">
        <v>99</v>
      </c>
      <c r="C34" s="56" t="s">
        <v>100</v>
      </c>
      <c r="D34" s="56"/>
      <c r="E34" s="31">
        <v>4825000</v>
      </c>
      <c r="F34" s="31">
        <v>0</v>
      </c>
      <c r="G34" s="31">
        <v>0</v>
      </c>
      <c r="H34" s="31">
        <v>0</v>
      </c>
      <c r="I34" s="31">
        <v>0</v>
      </c>
      <c r="J34" s="31">
        <v>4825000</v>
      </c>
      <c r="K34" s="56">
        <v>0</v>
      </c>
      <c r="L34" s="56"/>
      <c r="M34" s="56"/>
      <c r="N34" s="58">
        <v>0</v>
      </c>
      <c r="O34" s="58"/>
      <c r="P34" s="58"/>
      <c r="Q34" s="31">
        <v>4825000</v>
      </c>
    </row>
    <row r="35" spans="2:17" ht="15" customHeight="1">
      <c r="B35" s="7" t="s">
        <v>101</v>
      </c>
      <c r="C35" s="56" t="s">
        <v>100</v>
      </c>
      <c r="D35" s="56"/>
      <c r="E35" s="31">
        <v>4825000</v>
      </c>
      <c r="F35" s="31">
        <v>0</v>
      </c>
      <c r="G35" s="31">
        <v>0</v>
      </c>
      <c r="H35" s="31">
        <v>0</v>
      </c>
      <c r="I35" s="31">
        <v>0</v>
      </c>
      <c r="J35" s="31">
        <v>4825000</v>
      </c>
      <c r="K35" s="56">
        <v>0</v>
      </c>
      <c r="L35" s="56"/>
      <c r="M35" s="56"/>
      <c r="N35" s="58">
        <v>0</v>
      </c>
      <c r="O35" s="58"/>
      <c r="P35" s="58"/>
      <c r="Q35" s="31">
        <v>4825000</v>
      </c>
    </row>
    <row r="36" spans="2:17" ht="15" customHeight="1">
      <c r="B36" s="7" t="s">
        <v>59</v>
      </c>
      <c r="C36" s="56" t="s">
        <v>60</v>
      </c>
      <c r="D36" s="56"/>
      <c r="E36" s="31">
        <v>25547847</v>
      </c>
      <c r="F36" s="31">
        <v>0</v>
      </c>
      <c r="G36" s="31">
        <v>0</v>
      </c>
      <c r="H36" s="31">
        <v>0</v>
      </c>
      <c r="I36" s="31">
        <v>0</v>
      </c>
      <c r="J36" s="31">
        <v>25547847</v>
      </c>
      <c r="K36" s="56">
        <v>15445350</v>
      </c>
      <c r="L36" s="56"/>
      <c r="M36" s="56"/>
      <c r="N36" s="58">
        <v>0</v>
      </c>
      <c r="O36" s="58"/>
      <c r="P36" s="58"/>
      <c r="Q36" s="31">
        <v>25547847</v>
      </c>
    </row>
    <row r="37" spans="2:17" ht="15" customHeight="1">
      <c r="B37" s="7" t="s">
        <v>61</v>
      </c>
      <c r="C37" s="56" t="s">
        <v>60</v>
      </c>
      <c r="D37" s="56"/>
      <c r="E37" s="31">
        <v>20993197</v>
      </c>
      <c r="F37" s="31">
        <v>0</v>
      </c>
      <c r="G37" s="31">
        <v>0</v>
      </c>
      <c r="H37" s="31">
        <v>0</v>
      </c>
      <c r="I37" s="31">
        <v>0</v>
      </c>
      <c r="J37" s="31">
        <v>20993197</v>
      </c>
      <c r="K37" s="56">
        <v>0</v>
      </c>
      <c r="L37" s="56"/>
      <c r="M37" s="56"/>
      <c r="N37" s="58">
        <v>0</v>
      </c>
      <c r="O37" s="58"/>
      <c r="P37" s="58"/>
      <c r="Q37" s="31">
        <v>20993197</v>
      </c>
    </row>
    <row r="38" spans="2:17" ht="15" customHeight="1">
      <c r="B38" s="7" t="s">
        <v>62</v>
      </c>
      <c r="C38" s="56" t="s">
        <v>60</v>
      </c>
      <c r="D38" s="56"/>
      <c r="E38" s="31">
        <v>4554650</v>
      </c>
      <c r="F38" s="31">
        <v>0</v>
      </c>
      <c r="G38" s="31">
        <v>0</v>
      </c>
      <c r="H38" s="31">
        <v>0</v>
      </c>
      <c r="I38" s="31">
        <v>0</v>
      </c>
      <c r="J38" s="31">
        <v>4554650</v>
      </c>
      <c r="K38" s="56">
        <v>15445350</v>
      </c>
      <c r="L38" s="56"/>
      <c r="M38" s="56"/>
      <c r="N38" s="58">
        <v>0</v>
      </c>
      <c r="O38" s="58"/>
      <c r="P38" s="58"/>
      <c r="Q38" s="31">
        <v>4554650</v>
      </c>
    </row>
    <row r="39" spans="2:17" ht="19.5" customHeight="1">
      <c r="B39" s="7" t="s">
        <v>63</v>
      </c>
      <c r="C39" s="56" t="s">
        <v>64</v>
      </c>
      <c r="D39" s="56"/>
      <c r="E39" s="31">
        <v>5500000</v>
      </c>
      <c r="F39" s="31">
        <v>0</v>
      </c>
      <c r="G39" s="31">
        <v>0</v>
      </c>
      <c r="H39" s="31">
        <v>0</v>
      </c>
      <c r="I39" s="31">
        <v>0</v>
      </c>
      <c r="J39" s="31">
        <v>5500000</v>
      </c>
      <c r="K39" s="56">
        <v>0</v>
      </c>
      <c r="L39" s="56"/>
      <c r="M39" s="56"/>
      <c r="N39" s="58">
        <v>0</v>
      </c>
      <c r="O39" s="58"/>
      <c r="P39" s="58"/>
      <c r="Q39" s="31">
        <v>5500000</v>
      </c>
    </row>
    <row r="40" spans="2:17" ht="20.25" customHeight="1">
      <c r="B40" s="7" t="s">
        <v>65</v>
      </c>
      <c r="C40" s="56" t="s">
        <v>64</v>
      </c>
      <c r="D40" s="56"/>
      <c r="E40" s="31">
        <v>5500000</v>
      </c>
      <c r="F40" s="31">
        <v>0</v>
      </c>
      <c r="G40" s="31">
        <v>0</v>
      </c>
      <c r="H40" s="31">
        <v>0</v>
      </c>
      <c r="I40" s="31">
        <v>0</v>
      </c>
      <c r="J40" s="31">
        <v>5500000</v>
      </c>
      <c r="K40" s="56">
        <v>0</v>
      </c>
      <c r="L40" s="56"/>
      <c r="M40" s="56"/>
      <c r="N40" s="58">
        <v>0</v>
      </c>
      <c r="O40" s="58"/>
      <c r="P40" s="58"/>
      <c r="Q40" s="31">
        <v>5500000</v>
      </c>
    </row>
    <row r="41" spans="2:17" ht="15" customHeight="1">
      <c r="B41" s="7" t="s">
        <v>66</v>
      </c>
      <c r="C41" s="56" t="s">
        <v>67</v>
      </c>
      <c r="D41" s="56"/>
      <c r="E41" s="31">
        <v>170000</v>
      </c>
      <c r="F41" s="31">
        <v>0</v>
      </c>
      <c r="G41" s="31">
        <v>0</v>
      </c>
      <c r="H41" s="31">
        <v>0</v>
      </c>
      <c r="I41" s="31">
        <v>0</v>
      </c>
      <c r="J41" s="31">
        <v>170000</v>
      </c>
      <c r="K41" s="56">
        <v>0</v>
      </c>
      <c r="L41" s="56"/>
      <c r="M41" s="56"/>
      <c r="N41" s="58">
        <v>0</v>
      </c>
      <c r="O41" s="58"/>
      <c r="P41" s="58"/>
      <c r="Q41" s="31">
        <v>170000</v>
      </c>
    </row>
    <row r="42" spans="2:17" ht="15" customHeight="1">
      <c r="B42" s="7" t="s">
        <v>68</v>
      </c>
      <c r="C42" s="56" t="s">
        <v>69</v>
      </c>
      <c r="D42" s="56"/>
      <c r="E42" s="31">
        <v>170000</v>
      </c>
      <c r="F42" s="31">
        <v>0</v>
      </c>
      <c r="G42" s="31">
        <v>0</v>
      </c>
      <c r="H42" s="31">
        <v>0</v>
      </c>
      <c r="I42" s="31">
        <v>0</v>
      </c>
      <c r="J42" s="31">
        <v>170000</v>
      </c>
      <c r="K42" s="56">
        <v>0</v>
      </c>
      <c r="L42" s="56"/>
      <c r="M42" s="56"/>
      <c r="N42" s="58">
        <v>0</v>
      </c>
      <c r="O42" s="58"/>
      <c r="P42" s="58"/>
      <c r="Q42" s="31">
        <v>170000</v>
      </c>
    </row>
    <row r="43" spans="2:17" ht="15" customHeight="1">
      <c r="B43" s="7" t="s">
        <v>70</v>
      </c>
      <c r="C43" s="56" t="s">
        <v>69</v>
      </c>
      <c r="D43" s="56"/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56">
        <v>0</v>
      </c>
      <c r="L43" s="56"/>
      <c r="M43" s="56"/>
      <c r="N43" s="58">
        <v>0</v>
      </c>
      <c r="O43" s="58"/>
      <c r="P43" s="58"/>
      <c r="Q43" s="31">
        <v>0</v>
      </c>
    </row>
    <row r="44" spans="2:17" ht="15" customHeight="1">
      <c r="B44" s="7" t="s">
        <v>71</v>
      </c>
      <c r="C44" s="56" t="s">
        <v>69</v>
      </c>
      <c r="D44" s="56"/>
      <c r="E44" s="31">
        <v>170000</v>
      </c>
      <c r="F44" s="31">
        <v>0</v>
      </c>
      <c r="G44" s="31">
        <v>0</v>
      </c>
      <c r="H44" s="31">
        <v>0</v>
      </c>
      <c r="I44" s="31">
        <v>0</v>
      </c>
      <c r="J44" s="31">
        <v>170000</v>
      </c>
      <c r="K44" s="56">
        <v>0</v>
      </c>
      <c r="L44" s="56"/>
      <c r="M44" s="56"/>
      <c r="N44" s="58">
        <v>0</v>
      </c>
      <c r="O44" s="58"/>
      <c r="P44" s="58"/>
      <c r="Q44" s="31">
        <v>170000</v>
      </c>
    </row>
    <row r="45" spans="2:17" ht="15" customHeight="1">
      <c r="B45" s="7" t="s">
        <v>72</v>
      </c>
      <c r="C45" s="56" t="s">
        <v>73</v>
      </c>
      <c r="D45" s="56"/>
      <c r="E45" s="31">
        <v>1652255.52</v>
      </c>
      <c r="F45" s="31">
        <v>0</v>
      </c>
      <c r="G45" s="31">
        <v>0</v>
      </c>
      <c r="H45" s="31">
        <v>0</v>
      </c>
      <c r="I45" s="31">
        <v>0</v>
      </c>
      <c r="J45" s="31">
        <v>1652255.52</v>
      </c>
      <c r="K45" s="56">
        <v>0</v>
      </c>
      <c r="L45" s="56"/>
      <c r="M45" s="56"/>
      <c r="N45" s="58">
        <v>0</v>
      </c>
      <c r="O45" s="58"/>
      <c r="P45" s="58"/>
      <c r="Q45" s="31">
        <v>1652255.52</v>
      </c>
    </row>
    <row r="46" spans="2:17" ht="15" customHeight="1">
      <c r="B46" s="7" t="s">
        <v>74</v>
      </c>
      <c r="C46" s="56" t="s">
        <v>73</v>
      </c>
      <c r="D46" s="56"/>
      <c r="E46" s="31">
        <v>1652255.52</v>
      </c>
      <c r="F46" s="31">
        <v>0</v>
      </c>
      <c r="G46" s="31">
        <v>0</v>
      </c>
      <c r="H46" s="31">
        <v>0</v>
      </c>
      <c r="I46" s="31">
        <v>0</v>
      </c>
      <c r="J46" s="31">
        <v>1652255.52</v>
      </c>
      <c r="K46" s="56">
        <v>0</v>
      </c>
      <c r="L46" s="56"/>
      <c r="M46" s="56"/>
      <c r="N46" s="58">
        <v>0</v>
      </c>
      <c r="O46" s="58"/>
      <c r="P46" s="58"/>
      <c r="Q46" s="31">
        <v>1652255.52</v>
      </c>
    </row>
    <row r="47" spans="2:17" ht="15" customHeight="1">
      <c r="B47" s="7" t="s">
        <v>75</v>
      </c>
      <c r="C47" s="56" t="s">
        <v>73</v>
      </c>
      <c r="D47" s="56"/>
      <c r="E47" s="31">
        <v>558664</v>
      </c>
      <c r="F47" s="31">
        <v>0</v>
      </c>
      <c r="G47" s="31">
        <v>0</v>
      </c>
      <c r="H47" s="31">
        <v>0</v>
      </c>
      <c r="I47" s="31">
        <v>0</v>
      </c>
      <c r="J47" s="31">
        <v>558664</v>
      </c>
      <c r="K47" s="56">
        <v>0</v>
      </c>
      <c r="L47" s="56"/>
      <c r="M47" s="56"/>
      <c r="N47" s="58">
        <v>0</v>
      </c>
      <c r="O47" s="58"/>
      <c r="P47" s="58"/>
      <c r="Q47" s="31">
        <v>558664</v>
      </c>
    </row>
    <row r="48" spans="2:17" ht="15" customHeight="1">
      <c r="B48" s="7" t="s">
        <v>76</v>
      </c>
      <c r="C48" s="56" t="s">
        <v>73</v>
      </c>
      <c r="D48" s="56"/>
      <c r="E48" s="31">
        <v>974795</v>
      </c>
      <c r="F48" s="31">
        <v>0</v>
      </c>
      <c r="G48" s="31">
        <v>0</v>
      </c>
      <c r="H48" s="31">
        <v>0</v>
      </c>
      <c r="I48" s="31">
        <v>0</v>
      </c>
      <c r="J48" s="31">
        <v>974795</v>
      </c>
      <c r="K48" s="56">
        <v>0</v>
      </c>
      <c r="L48" s="56"/>
      <c r="M48" s="56"/>
      <c r="N48" s="58">
        <v>0</v>
      </c>
      <c r="O48" s="58"/>
      <c r="P48" s="58"/>
      <c r="Q48" s="31">
        <v>974795</v>
      </c>
    </row>
    <row r="49" spans="2:17" ht="15" customHeight="1">
      <c r="B49" s="7" t="s">
        <v>77</v>
      </c>
      <c r="C49" s="56" t="s">
        <v>73</v>
      </c>
      <c r="D49" s="56"/>
      <c r="E49" s="31">
        <v>118796.52</v>
      </c>
      <c r="F49" s="31">
        <v>0</v>
      </c>
      <c r="G49" s="31">
        <v>0</v>
      </c>
      <c r="H49" s="31">
        <v>0</v>
      </c>
      <c r="I49" s="31">
        <v>0</v>
      </c>
      <c r="J49" s="31">
        <v>118796.52</v>
      </c>
      <c r="K49" s="56">
        <v>0</v>
      </c>
      <c r="L49" s="56"/>
      <c r="M49" s="56"/>
      <c r="N49" s="58">
        <v>0</v>
      </c>
      <c r="O49" s="58"/>
      <c r="P49" s="58"/>
      <c r="Q49" s="31">
        <v>118796.52</v>
      </c>
    </row>
    <row r="50" spans="2:17" ht="15" customHeight="1">
      <c r="B50" s="7" t="s">
        <v>78</v>
      </c>
      <c r="C50" s="56" t="s">
        <v>79</v>
      </c>
      <c r="D50" s="56"/>
      <c r="E50" s="31">
        <v>12000000</v>
      </c>
      <c r="F50" s="31">
        <v>0</v>
      </c>
      <c r="G50" s="31">
        <v>0</v>
      </c>
      <c r="H50" s="31">
        <v>0</v>
      </c>
      <c r="I50" s="31">
        <v>0</v>
      </c>
      <c r="J50" s="31">
        <v>12000000</v>
      </c>
      <c r="K50" s="56">
        <v>0</v>
      </c>
      <c r="L50" s="56"/>
      <c r="M50" s="56"/>
      <c r="N50" s="58">
        <v>0</v>
      </c>
      <c r="O50" s="58"/>
      <c r="P50" s="58"/>
      <c r="Q50" s="31">
        <v>12000000</v>
      </c>
    </row>
    <row r="51" spans="2:17" ht="15" customHeight="1">
      <c r="B51" s="7" t="s">
        <v>80</v>
      </c>
      <c r="C51" s="56" t="s">
        <v>81</v>
      </c>
      <c r="D51" s="56"/>
      <c r="E51" s="31">
        <v>12000000</v>
      </c>
      <c r="F51" s="31">
        <v>0</v>
      </c>
      <c r="G51" s="31">
        <v>0</v>
      </c>
      <c r="H51" s="31">
        <v>0</v>
      </c>
      <c r="I51" s="31">
        <v>0</v>
      </c>
      <c r="J51" s="31">
        <v>12000000</v>
      </c>
      <c r="K51" s="56">
        <v>0</v>
      </c>
      <c r="L51" s="56"/>
      <c r="M51" s="56"/>
      <c r="N51" s="58">
        <v>0</v>
      </c>
      <c r="O51" s="58"/>
      <c r="P51" s="58"/>
      <c r="Q51" s="31">
        <v>12000000</v>
      </c>
    </row>
    <row r="52" spans="2:17" ht="20.25" customHeight="1">
      <c r="B52" s="7" t="s">
        <v>82</v>
      </c>
      <c r="C52" s="56" t="s">
        <v>83</v>
      </c>
      <c r="D52" s="56"/>
      <c r="E52" s="31">
        <v>12000000</v>
      </c>
      <c r="F52" s="31">
        <v>0</v>
      </c>
      <c r="G52" s="31">
        <v>0</v>
      </c>
      <c r="H52" s="31">
        <v>0</v>
      </c>
      <c r="I52" s="31">
        <v>0</v>
      </c>
      <c r="J52" s="31">
        <v>12000000</v>
      </c>
      <c r="K52" s="56">
        <v>0</v>
      </c>
      <c r="L52" s="56"/>
      <c r="M52" s="56"/>
      <c r="N52" s="58">
        <v>0</v>
      </c>
      <c r="O52" s="58"/>
      <c r="P52" s="58"/>
      <c r="Q52" s="31">
        <v>12000000</v>
      </c>
    </row>
    <row r="53" spans="2:17" ht="15" customHeight="1">
      <c r="B53" s="7" t="s">
        <v>84</v>
      </c>
      <c r="C53" s="56" t="s">
        <v>85</v>
      </c>
      <c r="D53" s="56"/>
      <c r="E53" s="31">
        <v>12000000</v>
      </c>
      <c r="F53" s="31">
        <v>0</v>
      </c>
      <c r="G53" s="31">
        <v>0</v>
      </c>
      <c r="H53" s="31">
        <v>0</v>
      </c>
      <c r="I53" s="31">
        <v>0</v>
      </c>
      <c r="J53" s="31">
        <v>12000000</v>
      </c>
      <c r="K53" s="56">
        <v>0</v>
      </c>
      <c r="L53" s="56"/>
      <c r="M53" s="56"/>
      <c r="N53" s="58">
        <v>0</v>
      </c>
      <c r="O53" s="58"/>
      <c r="P53" s="58"/>
      <c r="Q53" s="31">
        <v>12000000</v>
      </c>
    </row>
    <row r="54" spans="2:17" ht="15" customHeight="1">
      <c r="B54" s="7" t="s">
        <v>86</v>
      </c>
      <c r="C54" s="56" t="s">
        <v>85</v>
      </c>
      <c r="D54" s="56"/>
      <c r="E54" s="31">
        <v>12000000</v>
      </c>
      <c r="F54" s="31">
        <v>0</v>
      </c>
      <c r="G54" s="31">
        <v>0</v>
      </c>
      <c r="H54" s="31">
        <v>0</v>
      </c>
      <c r="I54" s="31">
        <v>0</v>
      </c>
      <c r="J54" s="31">
        <v>12000000</v>
      </c>
      <c r="K54" s="56">
        <v>0</v>
      </c>
      <c r="L54" s="56"/>
      <c r="M54" s="56"/>
      <c r="N54" s="58">
        <v>0</v>
      </c>
      <c r="O54" s="58"/>
      <c r="P54" s="58"/>
      <c r="Q54" s="31">
        <v>12000000</v>
      </c>
    </row>
    <row r="55" spans="2:17" ht="15" customHeight="1">
      <c r="B55" s="7" t="s">
        <v>87</v>
      </c>
      <c r="C55" s="56" t="s">
        <v>85</v>
      </c>
      <c r="D55" s="56"/>
      <c r="E55" s="31">
        <v>12000000</v>
      </c>
      <c r="F55" s="31">
        <v>0</v>
      </c>
      <c r="G55" s="31">
        <v>0</v>
      </c>
      <c r="H55" s="31">
        <v>0</v>
      </c>
      <c r="I55" s="31">
        <v>0</v>
      </c>
      <c r="J55" s="31">
        <v>12000000</v>
      </c>
      <c r="K55" s="56">
        <v>0</v>
      </c>
      <c r="L55" s="56"/>
      <c r="M55" s="56"/>
      <c r="N55" s="58">
        <v>0</v>
      </c>
      <c r="O55" s="58"/>
      <c r="P55" s="58"/>
      <c r="Q55" s="31">
        <v>12000000</v>
      </c>
    </row>
    <row r="56" ht="6" customHeight="1"/>
    <row r="57" spans="2:19" ht="12" customHeight="1">
      <c r="B57" s="59" t="s">
        <v>88</v>
      </c>
      <c r="C57" s="59"/>
      <c r="M57" s="60"/>
      <c r="N57" s="60"/>
      <c r="O57" s="60"/>
      <c r="P57" s="60"/>
      <c r="Q57" s="60"/>
      <c r="R57" s="60"/>
      <c r="S57" s="60"/>
    </row>
    <row r="58" ht="36.75" customHeight="1"/>
    <row r="59" spans="2:20" ht="16.5" customHeight="1">
      <c r="B59" s="59" t="s">
        <v>89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</sheetData>
  <sheetProtection/>
  <mergeCells count="154">
    <mergeCell ref="C55:D55"/>
    <mergeCell ref="K55:M55"/>
    <mergeCell ref="N55:P55"/>
    <mergeCell ref="B57:C57"/>
    <mergeCell ref="M57:S57"/>
    <mergeCell ref="B59:T59"/>
    <mergeCell ref="C53:D53"/>
    <mergeCell ref="K53:M53"/>
    <mergeCell ref="N53:P53"/>
    <mergeCell ref="C54:D54"/>
    <mergeCell ref="K54:M54"/>
    <mergeCell ref="N54:P54"/>
    <mergeCell ref="C51:D51"/>
    <mergeCell ref="K51:M51"/>
    <mergeCell ref="N51:P51"/>
    <mergeCell ref="C52:D52"/>
    <mergeCell ref="K52:M52"/>
    <mergeCell ref="N52:P52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9"/>
  <sheetViews>
    <sheetView zoomScale="90" zoomScaleNormal="90" zoomScalePageLayoutView="0" workbookViewId="0" topLeftCell="A2">
      <selection activeCell="S26" sqref="S26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2:18" ht="12" customHeight="1">
      <c r="L2" s="52" t="s">
        <v>108</v>
      </c>
      <c r="M2" s="52"/>
      <c r="N2" s="52"/>
      <c r="O2" s="52"/>
      <c r="P2" s="52"/>
      <c r="Q2" s="52"/>
      <c r="R2" s="52"/>
    </row>
    <row r="3" ht="12.75" customHeight="1">
      <c r="Q3" s="39" t="s">
        <v>2</v>
      </c>
    </row>
    <row r="4" ht="2.25" customHeight="1"/>
    <row r="5" spans="2:17" ht="18.75" customHeight="1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2:18" ht="18" customHeight="1">
      <c r="L6" s="54" t="s">
        <v>4</v>
      </c>
      <c r="M6" s="54"/>
      <c r="N6" s="54"/>
      <c r="O6" s="40"/>
      <c r="P6" s="54" t="s">
        <v>109</v>
      </c>
      <c r="Q6" s="54"/>
      <c r="R6" s="54"/>
    </row>
    <row r="7" spans="12:18" ht="18" customHeight="1">
      <c r="L7" s="54" t="s">
        <v>6</v>
      </c>
      <c r="M7" s="54"/>
      <c r="N7" s="54"/>
      <c r="O7" s="40"/>
      <c r="P7" s="54">
        <v>2018</v>
      </c>
      <c r="Q7" s="54"/>
      <c r="R7" s="54"/>
    </row>
    <row r="8" ht="11.25" customHeight="1"/>
    <row r="9" spans="2:18" ht="15" customHeight="1">
      <c r="B9" s="3" t="s">
        <v>7</v>
      </c>
      <c r="C9" s="55" t="s">
        <v>8</v>
      </c>
      <c r="D9" s="55"/>
      <c r="E9" s="37" t="s">
        <v>9</v>
      </c>
      <c r="F9" s="56" t="s">
        <v>10</v>
      </c>
      <c r="G9" s="56"/>
      <c r="H9" s="56" t="s">
        <v>11</v>
      </c>
      <c r="I9" s="56"/>
      <c r="J9" s="37" t="s">
        <v>9</v>
      </c>
      <c r="K9" s="55" t="s">
        <v>12</v>
      </c>
      <c r="L9" s="55"/>
      <c r="M9" s="55"/>
      <c r="N9" s="55"/>
      <c r="O9" s="55"/>
      <c r="P9" s="55"/>
      <c r="Q9" s="55" t="s">
        <v>13</v>
      </c>
      <c r="R9" s="55"/>
    </row>
    <row r="10" spans="2:18" ht="15" customHeight="1">
      <c r="B10" s="5" t="s">
        <v>14</v>
      </c>
      <c r="C10" s="57"/>
      <c r="D10" s="57"/>
      <c r="E10" s="38" t="s">
        <v>15</v>
      </c>
      <c r="F10" s="38" t="s">
        <v>16</v>
      </c>
      <c r="G10" s="38" t="s">
        <v>17</v>
      </c>
      <c r="H10" s="38" t="s">
        <v>16</v>
      </c>
      <c r="I10" s="38" t="s">
        <v>17</v>
      </c>
      <c r="J10" s="38" t="s">
        <v>18</v>
      </c>
      <c r="K10" s="57" t="s">
        <v>19</v>
      </c>
      <c r="L10" s="57"/>
      <c r="M10" s="57"/>
      <c r="N10" s="57" t="s">
        <v>20</v>
      </c>
      <c r="O10" s="57"/>
      <c r="P10" s="57"/>
      <c r="Q10" s="57" t="s">
        <v>9</v>
      </c>
      <c r="R10" s="57"/>
    </row>
    <row r="11" spans="2:17" ht="15" customHeight="1">
      <c r="B11" s="7" t="s">
        <v>21</v>
      </c>
      <c r="C11" s="56" t="s">
        <v>0</v>
      </c>
      <c r="D11" s="56"/>
      <c r="E11" s="36">
        <v>92177812.52</v>
      </c>
      <c r="F11" s="36">
        <v>4480000</v>
      </c>
      <c r="G11" s="36">
        <v>4480000</v>
      </c>
      <c r="H11" s="36">
        <v>0</v>
      </c>
      <c r="I11" s="36">
        <v>0</v>
      </c>
      <c r="J11" s="36">
        <f>+E11+F11-G11+-I11</f>
        <v>92177812.52</v>
      </c>
      <c r="K11" s="56">
        <v>46239733</v>
      </c>
      <c r="L11" s="56"/>
      <c r="M11" s="56"/>
      <c r="N11" s="58">
        <v>22504383</v>
      </c>
      <c r="O11" s="58"/>
      <c r="P11" s="58"/>
      <c r="Q11" s="36">
        <f>+J11-N11</f>
        <v>69673429.52</v>
      </c>
    </row>
    <row r="12" spans="2:17" ht="15.75" customHeight="1">
      <c r="B12" s="7" t="s">
        <v>22</v>
      </c>
      <c r="C12" s="56" t="s">
        <v>23</v>
      </c>
      <c r="D12" s="56"/>
      <c r="E12" s="36">
        <v>80177812.52</v>
      </c>
      <c r="F12" s="36">
        <v>4480000</v>
      </c>
      <c r="G12" s="36">
        <v>4480000</v>
      </c>
      <c r="H12" s="36">
        <v>0</v>
      </c>
      <c r="I12" s="36">
        <v>0</v>
      </c>
      <c r="J12" s="36">
        <f aca="true" t="shared" si="0" ref="J12:J55">+E12+F12-G12+-I12</f>
        <v>80177812.52</v>
      </c>
      <c r="K12" s="56">
        <v>46239733</v>
      </c>
      <c r="L12" s="56"/>
      <c r="M12" s="56"/>
      <c r="N12" s="58">
        <v>22504383</v>
      </c>
      <c r="O12" s="58"/>
      <c r="P12" s="58"/>
      <c r="Q12" s="36">
        <f aca="true" t="shared" si="1" ref="Q12:Q55">+J12-N12</f>
        <v>57673429.519999996</v>
      </c>
    </row>
    <row r="13" spans="2:17" ht="15" customHeight="1">
      <c r="B13" s="7" t="s">
        <v>24</v>
      </c>
      <c r="C13" s="56" t="s">
        <v>25</v>
      </c>
      <c r="D13" s="56"/>
      <c r="E13" s="36">
        <v>80177812.52</v>
      </c>
      <c r="F13" s="36">
        <v>4480000</v>
      </c>
      <c r="G13" s="36">
        <v>4480000</v>
      </c>
      <c r="H13" s="36">
        <v>0</v>
      </c>
      <c r="I13" s="36">
        <v>0</v>
      </c>
      <c r="J13" s="36">
        <f t="shared" si="0"/>
        <v>80177812.52</v>
      </c>
      <c r="K13" s="56">
        <v>46239733</v>
      </c>
      <c r="L13" s="56"/>
      <c r="M13" s="56"/>
      <c r="N13" s="58">
        <v>22504383</v>
      </c>
      <c r="O13" s="58"/>
      <c r="P13" s="58"/>
      <c r="Q13" s="36">
        <f t="shared" si="1"/>
        <v>57673429.519999996</v>
      </c>
    </row>
    <row r="14" spans="2:17" ht="15" customHeight="1">
      <c r="B14" s="7" t="s">
        <v>26</v>
      </c>
      <c r="C14" s="56" t="s">
        <v>27</v>
      </c>
      <c r="D14" s="56"/>
      <c r="E14" s="36">
        <v>80177812.52</v>
      </c>
      <c r="F14" s="36">
        <v>4480000</v>
      </c>
      <c r="G14" s="36">
        <v>4480000</v>
      </c>
      <c r="H14" s="36">
        <v>0</v>
      </c>
      <c r="I14" s="36">
        <v>0</v>
      </c>
      <c r="J14" s="36">
        <f t="shared" si="0"/>
        <v>80177812.52</v>
      </c>
      <c r="K14" s="56">
        <v>46239733</v>
      </c>
      <c r="L14" s="56"/>
      <c r="M14" s="56"/>
      <c r="N14" s="58">
        <v>22504383</v>
      </c>
      <c r="O14" s="58"/>
      <c r="P14" s="58"/>
      <c r="Q14" s="36">
        <f t="shared" si="1"/>
        <v>57673429.519999996</v>
      </c>
    </row>
    <row r="15" spans="2:17" ht="15" customHeight="1">
      <c r="B15" s="7" t="s">
        <v>28</v>
      </c>
      <c r="C15" s="56" t="s">
        <v>29</v>
      </c>
      <c r="D15" s="56"/>
      <c r="E15" s="36">
        <v>42482710</v>
      </c>
      <c r="F15" s="36">
        <v>0</v>
      </c>
      <c r="G15" s="36">
        <v>4480000</v>
      </c>
      <c r="H15" s="36">
        <v>0</v>
      </c>
      <c r="I15" s="36">
        <v>0</v>
      </c>
      <c r="J15" s="36">
        <f t="shared" si="0"/>
        <v>38002710</v>
      </c>
      <c r="K15" s="56">
        <v>9503800</v>
      </c>
      <c r="L15" s="56"/>
      <c r="M15" s="56"/>
      <c r="N15" s="58">
        <v>1213800</v>
      </c>
      <c r="O15" s="58"/>
      <c r="P15" s="58"/>
      <c r="Q15" s="36">
        <f t="shared" si="1"/>
        <v>36788910</v>
      </c>
    </row>
    <row r="16" spans="2:17" ht="15" customHeight="1">
      <c r="B16" s="7" t="s">
        <v>30</v>
      </c>
      <c r="C16" s="56" t="s">
        <v>31</v>
      </c>
      <c r="D16" s="56"/>
      <c r="E16" s="36">
        <v>1215000</v>
      </c>
      <c r="F16" s="36">
        <v>0</v>
      </c>
      <c r="G16" s="36">
        <v>0</v>
      </c>
      <c r="H16" s="36">
        <v>0</v>
      </c>
      <c r="I16" s="36">
        <v>0</v>
      </c>
      <c r="J16" s="36">
        <f t="shared" si="0"/>
        <v>1215000</v>
      </c>
      <c r="K16" s="56">
        <v>1213800</v>
      </c>
      <c r="L16" s="56"/>
      <c r="M16" s="56"/>
      <c r="N16" s="58">
        <v>1213800</v>
      </c>
      <c r="O16" s="58"/>
      <c r="P16" s="58"/>
      <c r="Q16" s="36">
        <f t="shared" si="1"/>
        <v>1200</v>
      </c>
    </row>
    <row r="17" spans="2:17" ht="15" customHeight="1">
      <c r="B17" s="7" t="s">
        <v>32</v>
      </c>
      <c r="C17" s="56" t="s">
        <v>33</v>
      </c>
      <c r="D17" s="56"/>
      <c r="E17" s="36">
        <v>1215000</v>
      </c>
      <c r="F17" s="36">
        <v>0</v>
      </c>
      <c r="G17" s="36">
        <v>0</v>
      </c>
      <c r="H17" s="36">
        <v>0</v>
      </c>
      <c r="I17" s="36">
        <v>0</v>
      </c>
      <c r="J17" s="36">
        <f t="shared" si="0"/>
        <v>1215000</v>
      </c>
      <c r="K17" s="56">
        <v>1213800</v>
      </c>
      <c r="L17" s="56"/>
      <c r="M17" s="56"/>
      <c r="N17" s="58">
        <v>1213800</v>
      </c>
      <c r="O17" s="58"/>
      <c r="P17" s="58"/>
      <c r="Q17" s="36">
        <f t="shared" si="1"/>
        <v>1200</v>
      </c>
    </row>
    <row r="18" spans="2:17" ht="15" customHeight="1">
      <c r="B18" s="7" t="s">
        <v>34</v>
      </c>
      <c r="C18" s="56" t="s">
        <v>35</v>
      </c>
      <c r="D18" s="56"/>
      <c r="E18" s="36">
        <v>337450</v>
      </c>
      <c r="F18" s="36">
        <v>0</v>
      </c>
      <c r="G18" s="36">
        <v>0</v>
      </c>
      <c r="H18" s="36">
        <v>0</v>
      </c>
      <c r="I18" s="36">
        <v>0</v>
      </c>
      <c r="J18" s="36">
        <f t="shared" si="0"/>
        <v>337450</v>
      </c>
      <c r="K18" s="56">
        <v>0</v>
      </c>
      <c r="L18" s="56"/>
      <c r="M18" s="56"/>
      <c r="N18" s="58">
        <v>0</v>
      </c>
      <c r="O18" s="58"/>
      <c r="P18" s="58"/>
      <c r="Q18" s="36">
        <f t="shared" si="1"/>
        <v>337450</v>
      </c>
    </row>
    <row r="19" spans="2:17" ht="15" customHeight="1">
      <c r="B19" s="7" t="s">
        <v>36</v>
      </c>
      <c r="C19" s="56" t="s">
        <v>37</v>
      </c>
      <c r="D19" s="56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f t="shared" si="0"/>
        <v>0</v>
      </c>
      <c r="K19" s="56">
        <v>0</v>
      </c>
      <c r="L19" s="56"/>
      <c r="M19" s="56"/>
      <c r="N19" s="58">
        <v>0</v>
      </c>
      <c r="O19" s="58"/>
      <c r="P19" s="58"/>
      <c r="Q19" s="36">
        <f t="shared" si="1"/>
        <v>0</v>
      </c>
    </row>
    <row r="20" spans="2:17" ht="15" customHeight="1">
      <c r="B20" s="7" t="s">
        <v>38</v>
      </c>
      <c r="C20" s="56" t="s">
        <v>37</v>
      </c>
      <c r="D20" s="56"/>
      <c r="E20" s="36">
        <v>337450</v>
      </c>
      <c r="F20" s="36">
        <v>0</v>
      </c>
      <c r="G20" s="36">
        <v>0</v>
      </c>
      <c r="H20" s="36">
        <v>0</v>
      </c>
      <c r="I20" s="36">
        <v>0</v>
      </c>
      <c r="J20" s="36">
        <f t="shared" si="0"/>
        <v>337450</v>
      </c>
      <c r="K20" s="56">
        <v>0</v>
      </c>
      <c r="L20" s="56"/>
      <c r="M20" s="56"/>
      <c r="N20" s="58">
        <v>0</v>
      </c>
      <c r="O20" s="58"/>
      <c r="P20" s="58"/>
      <c r="Q20" s="36">
        <f t="shared" si="1"/>
        <v>337450</v>
      </c>
    </row>
    <row r="21" spans="2:17" ht="15" customHeight="1">
      <c r="B21" s="7" t="s">
        <v>39</v>
      </c>
      <c r="C21" s="56" t="s">
        <v>40</v>
      </c>
      <c r="D21" s="56"/>
      <c r="E21" s="36">
        <v>14167550</v>
      </c>
      <c r="F21" s="36">
        <v>0</v>
      </c>
      <c r="G21" s="36">
        <v>0</v>
      </c>
      <c r="H21" s="36">
        <v>0</v>
      </c>
      <c r="I21" s="36">
        <v>0</v>
      </c>
      <c r="J21" s="36">
        <f t="shared" si="0"/>
        <v>14167550</v>
      </c>
      <c r="K21" s="56">
        <v>0</v>
      </c>
      <c r="L21" s="56"/>
      <c r="M21" s="56"/>
      <c r="N21" s="58">
        <v>0</v>
      </c>
      <c r="O21" s="58"/>
      <c r="P21" s="58"/>
      <c r="Q21" s="36">
        <f t="shared" si="1"/>
        <v>14167550</v>
      </c>
    </row>
    <row r="22" spans="2:17" ht="15" customHeight="1">
      <c r="B22" s="7" t="s">
        <v>41</v>
      </c>
      <c r="C22" s="56" t="s">
        <v>42</v>
      </c>
      <c r="D22" s="56"/>
      <c r="E22" s="36">
        <v>2000000</v>
      </c>
      <c r="F22" s="36">
        <v>0</v>
      </c>
      <c r="G22" s="36">
        <v>0</v>
      </c>
      <c r="H22" s="36">
        <v>0</v>
      </c>
      <c r="I22" s="36">
        <v>0</v>
      </c>
      <c r="J22" s="36">
        <f t="shared" si="0"/>
        <v>2000000</v>
      </c>
      <c r="K22" s="56">
        <v>0</v>
      </c>
      <c r="L22" s="56"/>
      <c r="M22" s="56"/>
      <c r="N22" s="58">
        <v>0</v>
      </c>
      <c r="O22" s="58"/>
      <c r="P22" s="58"/>
      <c r="Q22" s="36">
        <f t="shared" si="1"/>
        <v>2000000</v>
      </c>
    </row>
    <row r="23" spans="2:17" ht="15" customHeight="1">
      <c r="B23" s="7" t="s">
        <v>43</v>
      </c>
      <c r="C23" s="56" t="s">
        <v>42</v>
      </c>
      <c r="D23" s="56"/>
      <c r="E23" s="36">
        <v>11785000</v>
      </c>
      <c r="F23" s="36">
        <v>0</v>
      </c>
      <c r="G23" s="36">
        <v>0</v>
      </c>
      <c r="H23" s="36">
        <v>0</v>
      </c>
      <c r="I23" s="36">
        <v>0</v>
      </c>
      <c r="J23" s="36">
        <f t="shared" si="0"/>
        <v>11785000</v>
      </c>
      <c r="K23" s="56">
        <v>0</v>
      </c>
      <c r="L23" s="56"/>
      <c r="M23" s="56"/>
      <c r="N23" s="58">
        <v>0</v>
      </c>
      <c r="O23" s="58"/>
      <c r="P23" s="58"/>
      <c r="Q23" s="36">
        <f t="shared" si="1"/>
        <v>11785000</v>
      </c>
    </row>
    <row r="24" spans="2:17" ht="15" customHeight="1">
      <c r="B24" s="7" t="s">
        <v>44</v>
      </c>
      <c r="C24" s="56" t="s">
        <v>42</v>
      </c>
      <c r="D24" s="56"/>
      <c r="E24" s="36">
        <v>382550</v>
      </c>
      <c r="F24" s="36">
        <v>0</v>
      </c>
      <c r="G24" s="36">
        <v>0</v>
      </c>
      <c r="H24" s="36">
        <v>0</v>
      </c>
      <c r="I24" s="36">
        <v>0</v>
      </c>
      <c r="J24" s="36">
        <f t="shared" si="0"/>
        <v>382550</v>
      </c>
      <c r="K24" s="56">
        <v>0</v>
      </c>
      <c r="L24" s="56"/>
      <c r="M24" s="56"/>
      <c r="N24" s="58">
        <v>0</v>
      </c>
      <c r="O24" s="58"/>
      <c r="P24" s="58"/>
      <c r="Q24" s="36">
        <f t="shared" si="1"/>
        <v>382550</v>
      </c>
    </row>
    <row r="25" spans="2:17" ht="15" customHeight="1">
      <c r="B25" s="7" t="s">
        <v>45</v>
      </c>
      <c r="C25" s="56" t="s">
        <v>46</v>
      </c>
      <c r="D25" s="56"/>
      <c r="E25" s="36">
        <v>18282166</v>
      </c>
      <c r="F25" s="36">
        <v>0</v>
      </c>
      <c r="G25" s="36">
        <v>0</v>
      </c>
      <c r="H25" s="36">
        <v>0</v>
      </c>
      <c r="I25" s="36">
        <v>0</v>
      </c>
      <c r="J25" s="36">
        <f t="shared" si="0"/>
        <v>18282166</v>
      </c>
      <c r="K25" s="56">
        <v>0</v>
      </c>
      <c r="L25" s="56"/>
      <c r="M25" s="56"/>
      <c r="N25" s="58">
        <v>0</v>
      </c>
      <c r="O25" s="58"/>
      <c r="P25" s="58"/>
      <c r="Q25" s="36">
        <f t="shared" si="1"/>
        <v>18282166</v>
      </c>
    </row>
    <row r="26" spans="2:17" ht="15" customHeight="1">
      <c r="B26" s="7" t="s">
        <v>47</v>
      </c>
      <c r="C26" s="56" t="s">
        <v>46</v>
      </c>
      <c r="D26" s="56"/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f t="shared" si="0"/>
        <v>0</v>
      </c>
      <c r="K26" s="56">
        <v>0</v>
      </c>
      <c r="L26" s="56"/>
      <c r="M26" s="56"/>
      <c r="N26" s="58">
        <v>0</v>
      </c>
      <c r="O26" s="58"/>
      <c r="P26" s="58"/>
      <c r="Q26" s="36">
        <f t="shared" si="1"/>
        <v>0</v>
      </c>
    </row>
    <row r="27" spans="2:17" ht="15" customHeight="1">
      <c r="B27" s="7" t="s">
        <v>48</v>
      </c>
      <c r="C27" s="56" t="s">
        <v>46</v>
      </c>
      <c r="D27" s="56"/>
      <c r="E27" s="36">
        <v>18282166</v>
      </c>
      <c r="F27" s="36">
        <v>0</v>
      </c>
      <c r="G27" s="36">
        <v>0</v>
      </c>
      <c r="H27" s="36">
        <v>0</v>
      </c>
      <c r="I27" s="36">
        <v>0</v>
      </c>
      <c r="J27" s="36">
        <f t="shared" si="0"/>
        <v>18282166</v>
      </c>
      <c r="K27" s="56">
        <v>0</v>
      </c>
      <c r="L27" s="56"/>
      <c r="M27" s="56"/>
      <c r="N27" s="58">
        <v>0</v>
      </c>
      <c r="O27" s="58"/>
      <c r="P27" s="58"/>
      <c r="Q27" s="36">
        <f t="shared" si="1"/>
        <v>18282166</v>
      </c>
    </row>
    <row r="28" spans="2:17" ht="20.25" customHeight="1">
      <c r="B28" s="7" t="s">
        <v>49</v>
      </c>
      <c r="C28" s="56" t="s">
        <v>50</v>
      </c>
      <c r="D28" s="56"/>
      <c r="E28" s="36">
        <v>4480544</v>
      </c>
      <c r="F28" s="36">
        <v>0</v>
      </c>
      <c r="G28" s="36">
        <v>4480000</v>
      </c>
      <c r="H28" s="36">
        <v>0</v>
      </c>
      <c r="I28" s="36">
        <v>0</v>
      </c>
      <c r="J28" s="36">
        <f t="shared" si="0"/>
        <v>544</v>
      </c>
      <c r="K28" s="56">
        <v>8290000</v>
      </c>
      <c r="L28" s="56"/>
      <c r="M28" s="56"/>
      <c r="N28" s="58">
        <v>0</v>
      </c>
      <c r="O28" s="58"/>
      <c r="P28" s="58"/>
      <c r="Q28" s="36">
        <f t="shared" si="1"/>
        <v>544</v>
      </c>
    </row>
    <row r="29" spans="2:17" ht="15" customHeight="1">
      <c r="B29" s="7" t="s">
        <v>51</v>
      </c>
      <c r="C29" s="56" t="s">
        <v>52</v>
      </c>
      <c r="D29" s="56"/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f t="shared" si="0"/>
        <v>0</v>
      </c>
      <c r="K29" s="56">
        <v>0</v>
      </c>
      <c r="L29" s="56"/>
      <c r="M29" s="56"/>
      <c r="N29" s="58">
        <v>0</v>
      </c>
      <c r="O29" s="58"/>
      <c r="P29" s="58"/>
      <c r="Q29" s="36">
        <f t="shared" si="1"/>
        <v>0</v>
      </c>
    </row>
    <row r="30" spans="2:17" ht="15" customHeight="1">
      <c r="B30" s="7" t="s">
        <v>53</v>
      </c>
      <c r="C30" s="56" t="s">
        <v>52</v>
      </c>
      <c r="D30" s="56"/>
      <c r="E30" s="36">
        <v>4480544</v>
      </c>
      <c r="F30" s="36">
        <v>0</v>
      </c>
      <c r="G30" s="36">
        <v>4480000</v>
      </c>
      <c r="H30" s="36">
        <v>0</v>
      </c>
      <c r="I30" s="36">
        <v>0</v>
      </c>
      <c r="J30" s="36">
        <f t="shared" si="0"/>
        <v>544</v>
      </c>
      <c r="K30" s="56">
        <v>8290000</v>
      </c>
      <c r="L30" s="56"/>
      <c r="M30" s="56"/>
      <c r="N30" s="58">
        <v>0</v>
      </c>
      <c r="O30" s="58"/>
      <c r="P30" s="58"/>
      <c r="Q30" s="36">
        <f t="shared" si="1"/>
        <v>544</v>
      </c>
    </row>
    <row r="31" spans="2:17" ht="15" customHeight="1">
      <c r="B31" s="7" t="s">
        <v>54</v>
      </c>
      <c r="C31" s="56" t="s">
        <v>55</v>
      </c>
      <c r="D31" s="56"/>
      <c r="E31" s="36">
        <v>4000000</v>
      </c>
      <c r="F31" s="36">
        <v>0</v>
      </c>
      <c r="G31" s="36">
        <v>0</v>
      </c>
      <c r="H31" s="36">
        <v>0</v>
      </c>
      <c r="I31" s="36">
        <v>0</v>
      </c>
      <c r="J31" s="36">
        <f t="shared" si="0"/>
        <v>4000000</v>
      </c>
      <c r="K31" s="56">
        <v>0</v>
      </c>
      <c r="L31" s="56"/>
      <c r="M31" s="56"/>
      <c r="N31" s="58">
        <v>0</v>
      </c>
      <c r="O31" s="58"/>
      <c r="P31" s="58"/>
      <c r="Q31" s="36">
        <f t="shared" si="1"/>
        <v>4000000</v>
      </c>
    </row>
    <row r="32" spans="2:17" ht="15" customHeight="1">
      <c r="B32" s="7" t="s">
        <v>56</v>
      </c>
      <c r="C32" s="56" t="s">
        <v>55</v>
      </c>
      <c r="D32" s="56"/>
      <c r="E32" s="36">
        <v>4000000</v>
      </c>
      <c r="F32" s="36">
        <v>0</v>
      </c>
      <c r="G32" s="36">
        <v>0</v>
      </c>
      <c r="H32" s="36">
        <v>0</v>
      </c>
      <c r="I32" s="36">
        <v>0</v>
      </c>
      <c r="J32" s="36">
        <f t="shared" si="0"/>
        <v>4000000</v>
      </c>
      <c r="K32" s="56">
        <v>0</v>
      </c>
      <c r="L32" s="56"/>
      <c r="M32" s="56"/>
      <c r="N32" s="58">
        <v>0</v>
      </c>
      <c r="O32" s="58"/>
      <c r="P32" s="58"/>
      <c r="Q32" s="36">
        <f t="shared" si="1"/>
        <v>4000000</v>
      </c>
    </row>
    <row r="33" spans="2:17" ht="15" customHeight="1">
      <c r="B33" s="7" t="s">
        <v>57</v>
      </c>
      <c r="C33" s="56" t="s">
        <v>58</v>
      </c>
      <c r="D33" s="56"/>
      <c r="E33" s="36">
        <v>35872847</v>
      </c>
      <c r="F33" s="36">
        <v>4480000</v>
      </c>
      <c r="G33" s="36">
        <v>0</v>
      </c>
      <c r="H33" s="36">
        <v>0</v>
      </c>
      <c r="I33" s="36">
        <v>0</v>
      </c>
      <c r="J33" s="36">
        <f t="shared" si="0"/>
        <v>40352847</v>
      </c>
      <c r="K33" s="56">
        <v>36735933</v>
      </c>
      <c r="L33" s="56"/>
      <c r="M33" s="56"/>
      <c r="N33" s="58">
        <v>21290583</v>
      </c>
      <c r="O33" s="58"/>
      <c r="P33" s="58"/>
      <c r="Q33" s="36">
        <f t="shared" si="1"/>
        <v>19062264</v>
      </c>
    </row>
    <row r="34" spans="2:17" ht="15" customHeight="1">
      <c r="B34" s="7" t="s">
        <v>99</v>
      </c>
      <c r="C34" s="56" t="s">
        <v>100</v>
      </c>
      <c r="D34" s="56"/>
      <c r="E34" s="36">
        <v>4825000</v>
      </c>
      <c r="F34" s="36">
        <v>0</v>
      </c>
      <c r="G34" s="36">
        <v>0</v>
      </c>
      <c r="H34" s="36">
        <v>0</v>
      </c>
      <c r="I34" s="36">
        <v>0</v>
      </c>
      <c r="J34" s="36">
        <f t="shared" si="0"/>
        <v>4825000</v>
      </c>
      <c r="K34" s="56">
        <v>0</v>
      </c>
      <c r="L34" s="56"/>
      <c r="M34" s="56"/>
      <c r="N34" s="58">
        <v>0</v>
      </c>
      <c r="O34" s="58"/>
      <c r="P34" s="58"/>
      <c r="Q34" s="36">
        <f t="shared" si="1"/>
        <v>4825000</v>
      </c>
    </row>
    <row r="35" spans="2:17" ht="15" customHeight="1">
      <c r="B35" s="7" t="s">
        <v>101</v>
      </c>
      <c r="C35" s="56" t="s">
        <v>100</v>
      </c>
      <c r="D35" s="56"/>
      <c r="E35" s="36">
        <v>4825000</v>
      </c>
      <c r="F35" s="36">
        <v>0</v>
      </c>
      <c r="G35" s="36">
        <v>0</v>
      </c>
      <c r="H35" s="36">
        <v>0</v>
      </c>
      <c r="I35" s="36">
        <v>0</v>
      </c>
      <c r="J35" s="36">
        <f t="shared" si="0"/>
        <v>4825000</v>
      </c>
      <c r="K35" s="56">
        <v>0</v>
      </c>
      <c r="L35" s="56"/>
      <c r="M35" s="56"/>
      <c r="N35" s="58">
        <v>0</v>
      </c>
      <c r="O35" s="58"/>
      <c r="P35" s="58"/>
      <c r="Q35" s="36">
        <f t="shared" si="1"/>
        <v>4825000</v>
      </c>
    </row>
    <row r="36" spans="2:17" ht="15" customHeight="1">
      <c r="B36" s="7" t="s">
        <v>59</v>
      </c>
      <c r="C36" s="56" t="s">
        <v>60</v>
      </c>
      <c r="D36" s="56"/>
      <c r="E36" s="36">
        <v>25547847</v>
      </c>
      <c r="F36" s="36">
        <v>4480000</v>
      </c>
      <c r="G36" s="36">
        <v>0</v>
      </c>
      <c r="H36" s="36">
        <v>0</v>
      </c>
      <c r="I36" s="36">
        <v>0</v>
      </c>
      <c r="J36" s="36">
        <f t="shared" si="0"/>
        <v>30027847</v>
      </c>
      <c r="K36" s="56">
        <v>36735933</v>
      </c>
      <c r="L36" s="56"/>
      <c r="M36" s="56"/>
      <c r="N36" s="58">
        <v>21290583</v>
      </c>
      <c r="O36" s="58"/>
      <c r="P36" s="58"/>
      <c r="Q36" s="36">
        <f t="shared" si="1"/>
        <v>8737264</v>
      </c>
    </row>
    <row r="37" spans="2:17" ht="15" customHeight="1">
      <c r="B37" s="7" t="s">
        <v>61</v>
      </c>
      <c r="C37" s="56" t="s">
        <v>60</v>
      </c>
      <c r="D37" s="56"/>
      <c r="E37" s="36">
        <v>20993197</v>
      </c>
      <c r="F37" s="36">
        <v>0</v>
      </c>
      <c r="G37" s="36">
        <v>0</v>
      </c>
      <c r="H37" s="36">
        <v>0</v>
      </c>
      <c r="I37" s="36">
        <v>0</v>
      </c>
      <c r="J37" s="36">
        <f t="shared" si="0"/>
        <v>20993197</v>
      </c>
      <c r="K37" s="56">
        <v>16762975</v>
      </c>
      <c r="L37" s="56"/>
      <c r="M37" s="56"/>
      <c r="N37" s="58">
        <v>16762975</v>
      </c>
      <c r="O37" s="58"/>
      <c r="P37" s="58"/>
      <c r="Q37" s="36">
        <f t="shared" si="1"/>
        <v>4230222</v>
      </c>
    </row>
    <row r="38" spans="2:17" ht="15" customHeight="1">
      <c r="B38" s="7" t="s">
        <v>62</v>
      </c>
      <c r="C38" s="56" t="s">
        <v>60</v>
      </c>
      <c r="D38" s="56"/>
      <c r="E38" s="36">
        <v>4554650</v>
      </c>
      <c r="F38" s="36">
        <v>4480000</v>
      </c>
      <c r="G38" s="36">
        <v>0</v>
      </c>
      <c r="H38" s="36">
        <v>0</v>
      </c>
      <c r="I38" s="36">
        <v>0</v>
      </c>
      <c r="J38" s="36">
        <f t="shared" si="0"/>
        <v>9034650</v>
      </c>
      <c r="K38" s="56">
        <v>19972958</v>
      </c>
      <c r="L38" s="56"/>
      <c r="M38" s="56"/>
      <c r="N38" s="58">
        <v>4527608</v>
      </c>
      <c r="O38" s="58"/>
      <c r="P38" s="58"/>
      <c r="Q38" s="36">
        <f t="shared" si="1"/>
        <v>4507042</v>
      </c>
    </row>
    <row r="39" spans="2:17" ht="19.5" customHeight="1">
      <c r="B39" s="7" t="s">
        <v>63</v>
      </c>
      <c r="C39" s="56" t="s">
        <v>64</v>
      </c>
      <c r="D39" s="56"/>
      <c r="E39" s="36">
        <v>5500000</v>
      </c>
      <c r="F39" s="36">
        <v>0</v>
      </c>
      <c r="G39" s="36">
        <v>0</v>
      </c>
      <c r="H39" s="36">
        <v>0</v>
      </c>
      <c r="I39" s="36">
        <v>0</v>
      </c>
      <c r="J39" s="36">
        <f t="shared" si="0"/>
        <v>5500000</v>
      </c>
      <c r="K39" s="56">
        <v>0</v>
      </c>
      <c r="L39" s="56"/>
      <c r="M39" s="56"/>
      <c r="N39" s="58">
        <v>0</v>
      </c>
      <c r="O39" s="58"/>
      <c r="P39" s="58"/>
      <c r="Q39" s="36">
        <f t="shared" si="1"/>
        <v>5500000</v>
      </c>
    </row>
    <row r="40" spans="2:17" ht="20.25" customHeight="1">
      <c r="B40" s="7" t="s">
        <v>65</v>
      </c>
      <c r="C40" s="56" t="s">
        <v>64</v>
      </c>
      <c r="D40" s="56"/>
      <c r="E40" s="36">
        <v>5500000</v>
      </c>
      <c r="F40" s="36">
        <v>0</v>
      </c>
      <c r="G40" s="36">
        <v>0</v>
      </c>
      <c r="H40" s="36">
        <v>0</v>
      </c>
      <c r="I40" s="36">
        <v>0</v>
      </c>
      <c r="J40" s="36">
        <f t="shared" si="0"/>
        <v>5500000</v>
      </c>
      <c r="K40" s="56">
        <v>0</v>
      </c>
      <c r="L40" s="56"/>
      <c r="M40" s="56"/>
      <c r="N40" s="58">
        <v>0</v>
      </c>
      <c r="O40" s="58"/>
      <c r="P40" s="58"/>
      <c r="Q40" s="36">
        <f t="shared" si="1"/>
        <v>5500000</v>
      </c>
    </row>
    <row r="41" spans="2:17" ht="15" customHeight="1">
      <c r="B41" s="7" t="s">
        <v>66</v>
      </c>
      <c r="C41" s="56" t="s">
        <v>67</v>
      </c>
      <c r="D41" s="56"/>
      <c r="E41" s="36">
        <v>170000</v>
      </c>
      <c r="F41" s="36">
        <v>0</v>
      </c>
      <c r="G41" s="36">
        <v>0</v>
      </c>
      <c r="H41" s="36">
        <v>0</v>
      </c>
      <c r="I41" s="36">
        <v>0</v>
      </c>
      <c r="J41" s="36">
        <f t="shared" si="0"/>
        <v>170000</v>
      </c>
      <c r="K41" s="56">
        <v>0</v>
      </c>
      <c r="L41" s="56"/>
      <c r="M41" s="56"/>
      <c r="N41" s="58">
        <v>0</v>
      </c>
      <c r="O41" s="58"/>
      <c r="P41" s="58"/>
      <c r="Q41" s="36">
        <f t="shared" si="1"/>
        <v>170000</v>
      </c>
    </row>
    <row r="42" spans="2:17" ht="15" customHeight="1">
      <c r="B42" s="7" t="s">
        <v>68</v>
      </c>
      <c r="C42" s="56" t="s">
        <v>69</v>
      </c>
      <c r="D42" s="56"/>
      <c r="E42" s="36">
        <v>170000</v>
      </c>
      <c r="F42" s="36">
        <v>0</v>
      </c>
      <c r="G42" s="36">
        <v>0</v>
      </c>
      <c r="H42" s="36">
        <v>0</v>
      </c>
      <c r="I42" s="36">
        <v>0</v>
      </c>
      <c r="J42" s="36">
        <f t="shared" si="0"/>
        <v>170000</v>
      </c>
      <c r="K42" s="56">
        <v>0</v>
      </c>
      <c r="L42" s="56"/>
      <c r="M42" s="56"/>
      <c r="N42" s="58">
        <v>0</v>
      </c>
      <c r="O42" s="58"/>
      <c r="P42" s="58"/>
      <c r="Q42" s="36">
        <f t="shared" si="1"/>
        <v>170000</v>
      </c>
    </row>
    <row r="43" spans="2:17" ht="15" customHeight="1">
      <c r="B43" s="7" t="s">
        <v>70</v>
      </c>
      <c r="C43" s="56" t="s">
        <v>69</v>
      </c>
      <c r="D43" s="56"/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f t="shared" si="0"/>
        <v>0</v>
      </c>
      <c r="K43" s="56">
        <v>0</v>
      </c>
      <c r="L43" s="56"/>
      <c r="M43" s="56"/>
      <c r="N43" s="58">
        <v>0</v>
      </c>
      <c r="O43" s="58"/>
      <c r="P43" s="58"/>
      <c r="Q43" s="36">
        <f t="shared" si="1"/>
        <v>0</v>
      </c>
    </row>
    <row r="44" spans="2:17" ht="15" customHeight="1">
      <c r="B44" s="7" t="s">
        <v>71</v>
      </c>
      <c r="C44" s="56" t="s">
        <v>69</v>
      </c>
      <c r="D44" s="56"/>
      <c r="E44" s="36">
        <v>170000</v>
      </c>
      <c r="F44" s="36">
        <v>0</v>
      </c>
      <c r="G44" s="36">
        <v>0</v>
      </c>
      <c r="H44" s="36">
        <v>0</v>
      </c>
      <c r="I44" s="36">
        <v>0</v>
      </c>
      <c r="J44" s="36">
        <f t="shared" si="0"/>
        <v>170000</v>
      </c>
      <c r="K44" s="56">
        <v>0</v>
      </c>
      <c r="L44" s="56"/>
      <c r="M44" s="56"/>
      <c r="N44" s="58">
        <v>0</v>
      </c>
      <c r="O44" s="58"/>
      <c r="P44" s="58"/>
      <c r="Q44" s="36">
        <f t="shared" si="1"/>
        <v>170000</v>
      </c>
    </row>
    <row r="45" spans="2:17" ht="15" customHeight="1">
      <c r="B45" s="7" t="s">
        <v>72</v>
      </c>
      <c r="C45" s="56" t="s">
        <v>73</v>
      </c>
      <c r="D45" s="56"/>
      <c r="E45" s="36">
        <v>1652255.52</v>
      </c>
      <c r="F45" s="36">
        <v>0</v>
      </c>
      <c r="G45" s="36">
        <v>0</v>
      </c>
      <c r="H45" s="36">
        <v>0</v>
      </c>
      <c r="I45" s="36">
        <v>0</v>
      </c>
      <c r="J45" s="36">
        <f t="shared" si="0"/>
        <v>1652255.52</v>
      </c>
      <c r="K45" s="56">
        <v>0</v>
      </c>
      <c r="L45" s="56"/>
      <c r="M45" s="56"/>
      <c r="N45" s="58">
        <v>0</v>
      </c>
      <c r="O45" s="58"/>
      <c r="P45" s="58"/>
      <c r="Q45" s="36">
        <f t="shared" si="1"/>
        <v>1652255.52</v>
      </c>
    </row>
    <row r="46" spans="2:17" ht="15" customHeight="1">
      <c r="B46" s="7" t="s">
        <v>74</v>
      </c>
      <c r="C46" s="56" t="s">
        <v>73</v>
      </c>
      <c r="D46" s="56"/>
      <c r="E46" s="36">
        <v>1652255.52</v>
      </c>
      <c r="F46" s="36">
        <v>0</v>
      </c>
      <c r="G46" s="36">
        <v>0</v>
      </c>
      <c r="H46" s="36">
        <v>0</v>
      </c>
      <c r="I46" s="36">
        <v>0</v>
      </c>
      <c r="J46" s="36">
        <f t="shared" si="0"/>
        <v>1652255.52</v>
      </c>
      <c r="K46" s="56">
        <v>0</v>
      </c>
      <c r="L46" s="56"/>
      <c r="M46" s="56"/>
      <c r="N46" s="58">
        <v>0</v>
      </c>
      <c r="O46" s="58"/>
      <c r="P46" s="58"/>
      <c r="Q46" s="36">
        <f t="shared" si="1"/>
        <v>1652255.52</v>
      </c>
    </row>
    <row r="47" spans="2:17" ht="15" customHeight="1">
      <c r="B47" s="7" t="s">
        <v>75</v>
      </c>
      <c r="C47" s="56" t="s">
        <v>73</v>
      </c>
      <c r="D47" s="56"/>
      <c r="E47" s="36">
        <v>558664</v>
      </c>
      <c r="F47" s="36">
        <v>0</v>
      </c>
      <c r="G47" s="36">
        <v>0</v>
      </c>
      <c r="H47" s="36">
        <v>0</v>
      </c>
      <c r="I47" s="36">
        <v>0</v>
      </c>
      <c r="J47" s="36">
        <f t="shared" si="0"/>
        <v>558664</v>
      </c>
      <c r="K47" s="56">
        <v>0</v>
      </c>
      <c r="L47" s="56"/>
      <c r="M47" s="56"/>
      <c r="N47" s="58">
        <v>0</v>
      </c>
      <c r="O47" s="58"/>
      <c r="P47" s="58"/>
      <c r="Q47" s="36">
        <f t="shared" si="1"/>
        <v>558664</v>
      </c>
    </row>
    <row r="48" spans="2:17" ht="15" customHeight="1">
      <c r="B48" s="7" t="s">
        <v>76</v>
      </c>
      <c r="C48" s="56" t="s">
        <v>73</v>
      </c>
      <c r="D48" s="56"/>
      <c r="E48" s="36">
        <v>974795</v>
      </c>
      <c r="F48" s="36">
        <v>0</v>
      </c>
      <c r="G48" s="36">
        <v>0</v>
      </c>
      <c r="H48" s="36">
        <v>0</v>
      </c>
      <c r="I48" s="36">
        <v>0</v>
      </c>
      <c r="J48" s="36">
        <f t="shared" si="0"/>
        <v>974795</v>
      </c>
      <c r="K48" s="56">
        <v>0</v>
      </c>
      <c r="L48" s="56"/>
      <c r="M48" s="56"/>
      <c r="N48" s="58">
        <v>0</v>
      </c>
      <c r="O48" s="58"/>
      <c r="P48" s="58"/>
      <c r="Q48" s="36">
        <f t="shared" si="1"/>
        <v>974795</v>
      </c>
    </row>
    <row r="49" spans="2:17" ht="15" customHeight="1">
      <c r="B49" s="7" t="s">
        <v>77</v>
      </c>
      <c r="C49" s="56" t="s">
        <v>73</v>
      </c>
      <c r="D49" s="56"/>
      <c r="E49" s="36">
        <v>118796.52</v>
      </c>
      <c r="F49" s="36">
        <v>0</v>
      </c>
      <c r="G49" s="36">
        <v>0</v>
      </c>
      <c r="H49" s="36">
        <v>0</v>
      </c>
      <c r="I49" s="36">
        <v>0</v>
      </c>
      <c r="J49" s="36">
        <f t="shared" si="0"/>
        <v>118796.52</v>
      </c>
      <c r="K49" s="56">
        <v>0</v>
      </c>
      <c r="L49" s="56"/>
      <c r="M49" s="56"/>
      <c r="N49" s="58">
        <v>0</v>
      </c>
      <c r="O49" s="58"/>
      <c r="P49" s="58"/>
      <c r="Q49" s="36">
        <f t="shared" si="1"/>
        <v>118796.52</v>
      </c>
    </row>
    <row r="50" spans="2:17" ht="15" customHeight="1">
      <c r="B50" s="7" t="s">
        <v>78</v>
      </c>
      <c r="C50" s="56" t="s">
        <v>79</v>
      </c>
      <c r="D50" s="56"/>
      <c r="E50" s="36">
        <v>12000000</v>
      </c>
      <c r="F50" s="36">
        <v>0</v>
      </c>
      <c r="G50" s="36">
        <v>0</v>
      </c>
      <c r="H50" s="36">
        <v>0</v>
      </c>
      <c r="I50" s="36">
        <v>0</v>
      </c>
      <c r="J50" s="36">
        <f t="shared" si="0"/>
        <v>12000000</v>
      </c>
      <c r="K50" s="56">
        <v>0</v>
      </c>
      <c r="L50" s="56"/>
      <c r="M50" s="56"/>
      <c r="N50" s="58">
        <v>0</v>
      </c>
      <c r="O50" s="58"/>
      <c r="P50" s="58"/>
      <c r="Q50" s="36">
        <f t="shared" si="1"/>
        <v>12000000</v>
      </c>
    </row>
    <row r="51" spans="2:17" ht="15" customHeight="1">
      <c r="B51" s="7" t="s">
        <v>80</v>
      </c>
      <c r="C51" s="56" t="s">
        <v>81</v>
      </c>
      <c r="D51" s="56"/>
      <c r="E51" s="36">
        <v>12000000</v>
      </c>
      <c r="F51" s="36">
        <v>0</v>
      </c>
      <c r="G51" s="36">
        <v>0</v>
      </c>
      <c r="H51" s="36">
        <v>0</v>
      </c>
      <c r="I51" s="36">
        <v>0</v>
      </c>
      <c r="J51" s="36">
        <f t="shared" si="0"/>
        <v>12000000</v>
      </c>
      <c r="K51" s="56">
        <v>0</v>
      </c>
      <c r="L51" s="56"/>
      <c r="M51" s="56"/>
      <c r="N51" s="58">
        <v>0</v>
      </c>
      <c r="O51" s="58"/>
      <c r="P51" s="58"/>
      <c r="Q51" s="36">
        <f t="shared" si="1"/>
        <v>12000000</v>
      </c>
    </row>
    <row r="52" spans="2:17" ht="20.25" customHeight="1">
      <c r="B52" s="7" t="s">
        <v>82</v>
      </c>
      <c r="C52" s="56" t="s">
        <v>83</v>
      </c>
      <c r="D52" s="56"/>
      <c r="E52" s="36">
        <v>12000000</v>
      </c>
      <c r="F52" s="36">
        <v>0</v>
      </c>
      <c r="G52" s="36">
        <v>0</v>
      </c>
      <c r="H52" s="36">
        <v>0</v>
      </c>
      <c r="I52" s="36">
        <v>0</v>
      </c>
      <c r="J52" s="36">
        <f t="shared" si="0"/>
        <v>12000000</v>
      </c>
      <c r="K52" s="56">
        <v>0</v>
      </c>
      <c r="L52" s="56"/>
      <c r="M52" s="56"/>
      <c r="N52" s="58">
        <v>0</v>
      </c>
      <c r="O52" s="58"/>
      <c r="P52" s="58"/>
      <c r="Q52" s="36">
        <f t="shared" si="1"/>
        <v>12000000</v>
      </c>
    </row>
    <row r="53" spans="2:17" ht="15" customHeight="1">
      <c r="B53" s="7" t="s">
        <v>84</v>
      </c>
      <c r="C53" s="56" t="s">
        <v>85</v>
      </c>
      <c r="D53" s="56"/>
      <c r="E53" s="36">
        <v>12000000</v>
      </c>
      <c r="F53" s="36">
        <v>0</v>
      </c>
      <c r="G53" s="36">
        <v>0</v>
      </c>
      <c r="H53" s="36">
        <v>0</v>
      </c>
      <c r="I53" s="36">
        <v>0</v>
      </c>
      <c r="J53" s="36">
        <f t="shared" si="0"/>
        <v>12000000</v>
      </c>
      <c r="K53" s="56">
        <v>0</v>
      </c>
      <c r="L53" s="56"/>
      <c r="M53" s="56"/>
      <c r="N53" s="58">
        <v>0</v>
      </c>
      <c r="O53" s="58"/>
      <c r="P53" s="58"/>
      <c r="Q53" s="36">
        <f t="shared" si="1"/>
        <v>12000000</v>
      </c>
    </row>
    <row r="54" spans="2:17" ht="15" customHeight="1">
      <c r="B54" s="7" t="s">
        <v>86</v>
      </c>
      <c r="C54" s="56" t="s">
        <v>85</v>
      </c>
      <c r="D54" s="56"/>
      <c r="E54" s="36">
        <v>12000000</v>
      </c>
      <c r="F54" s="36">
        <v>0</v>
      </c>
      <c r="G54" s="36">
        <v>0</v>
      </c>
      <c r="H54" s="36">
        <v>0</v>
      </c>
      <c r="I54" s="36">
        <v>0</v>
      </c>
      <c r="J54" s="36">
        <f t="shared" si="0"/>
        <v>12000000</v>
      </c>
      <c r="K54" s="56">
        <v>0</v>
      </c>
      <c r="L54" s="56"/>
      <c r="M54" s="56"/>
      <c r="N54" s="58">
        <v>0</v>
      </c>
      <c r="O54" s="58"/>
      <c r="P54" s="58"/>
      <c r="Q54" s="36">
        <f t="shared" si="1"/>
        <v>12000000</v>
      </c>
    </row>
    <row r="55" spans="2:17" ht="15" customHeight="1">
      <c r="B55" s="7" t="s">
        <v>87</v>
      </c>
      <c r="C55" s="56" t="s">
        <v>85</v>
      </c>
      <c r="D55" s="56"/>
      <c r="E55" s="36">
        <v>12000000</v>
      </c>
      <c r="F55" s="36">
        <v>0</v>
      </c>
      <c r="G55" s="36">
        <v>0</v>
      </c>
      <c r="H55" s="36">
        <v>0</v>
      </c>
      <c r="I55" s="36">
        <v>0</v>
      </c>
      <c r="J55" s="36">
        <f t="shared" si="0"/>
        <v>12000000</v>
      </c>
      <c r="K55" s="56">
        <v>0</v>
      </c>
      <c r="L55" s="56"/>
      <c r="M55" s="56"/>
      <c r="N55" s="58">
        <v>0</v>
      </c>
      <c r="O55" s="58"/>
      <c r="P55" s="58"/>
      <c r="Q55" s="36">
        <f t="shared" si="1"/>
        <v>12000000</v>
      </c>
    </row>
    <row r="56" ht="6" customHeight="1"/>
    <row r="57" spans="2:19" ht="12" customHeight="1">
      <c r="B57" s="59" t="s">
        <v>88</v>
      </c>
      <c r="C57" s="59"/>
      <c r="M57" s="60"/>
      <c r="N57" s="60"/>
      <c r="O57" s="60"/>
      <c r="P57" s="60"/>
      <c r="Q57" s="60"/>
      <c r="R57" s="60"/>
      <c r="S57" s="60"/>
    </row>
    <row r="58" ht="36.75" customHeight="1"/>
    <row r="59" spans="2:20" ht="16.5" customHeight="1">
      <c r="B59" s="59" t="s">
        <v>89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</sheetData>
  <sheetProtection/>
  <mergeCells count="154">
    <mergeCell ref="C55:D55"/>
    <mergeCell ref="K55:M55"/>
    <mergeCell ref="N55:P55"/>
    <mergeCell ref="B57:C57"/>
    <mergeCell ref="M57:S57"/>
    <mergeCell ref="B59:T59"/>
    <mergeCell ref="C53:D53"/>
    <mergeCell ref="K53:M53"/>
    <mergeCell ref="N53:P53"/>
    <mergeCell ref="C54:D54"/>
    <mergeCell ref="K54:M54"/>
    <mergeCell ref="N54:P54"/>
    <mergeCell ref="C51:D51"/>
    <mergeCell ref="K51:M51"/>
    <mergeCell ref="N51:P51"/>
    <mergeCell ref="C52:D52"/>
    <mergeCell ref="K52:M52"/>
    <mergeCell ref="N52:P52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Mariluz Rendon Quiceno</dc:creator>
  <cp:keywords/>
  <dc:description/>
  <cp:lastModifiedBy>Mariluz Rendon Quiceno</cp:lastModifiedBy>
  <dcterms:created xsi:type="dcterms:W3CDTF">2018-04-11T19:07:14Z</dcterms:created>
  <dcterms:modified xsi:type="dcterms:W3CDTF">2019-01-28T20:56:31Z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17.2.5.18036</vt:lpwstr>
  </property>
</Properties>
</file>